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NEW\WTI\OSS\FinancialData\"/>
    </mc:Choice>
  </mc:AlternateContent>
  <xr:revisionPtr revIDLastSave="0" documentId="13_ncr:1_{E5558508-29BA-40C9-9636-E53F5959D4B7}" xr6:coauthVersionLast="28" xr6:coauthVersionMax="28" xr10:uidLastSave="{00000000-0000-0000-0000-000000000000}"/>
  <bookViews>
    <workbookView xWindow="0" yWindow="0" windowWidth="18870" windowHeight="7635" xr2:uid="{00000000-000D-0000-FFFF-FFFF00000000}"/>
  </bookViews>
  <sheets>
    <sheet name="4W4855" sheetId="1" r:id="rId1"/>
  </sheets>
  <calcPr calcId="171027"/>
</workbook>
</file>

<file path=xl/calcChain.xml><?xml version="1.0" encoding="utf-8"?>
<calcChain xmlns="http://schemas.openxmlformats.org/spreadsheetml/2006/main">
  <c r="H92" i="1" l="1"/>
  <c r="K92" i="1" s="1"/>
  <c r="J92" i="1"/>
  <c r="H93" i="1"/>
  <c r="K93" i="1" s="1"/>
  <c r="L93" i="1" s="1"/>
  <c r="J93" i="1"/>
  <c r="H94" i="1"/>
  <c r="K94" i="1" s="1"/>
  <c r="J94" i="1"/>
  <c r="H95" i="1"/>
  <c r="J95" i="1"/>
  <c r="K95" i="1" s="1"/>
  <c r="L95" i="1" s="1"/>
  <c r="H66" i="1"/>
  <c r="J66" i="1"/>
  <c r="L94" i="1" l="1"/>
  <c r="L92" i="1"/>
  <c r="K66" i="1"/>
  <c r="L66" i="1" s="1"/>
  <c r="H91" i="1"/>
  <c r="K91" i="1" s="1"/>
  <c r="J91" i="1"/>
  <c r="L91" i="1" l="1"/>
  <c r="H85" i="1"/>
  <c r="K85" i="1" s="1"/>
  <c r="J85" i="1"/>
  <c r="H86" i="1"/>
  <c r="L86" i="1" s="1"/>
  <c r="J86" i="1"/>
  <c r="K86" i="1"/>
  <c r="H87" i="1"/>
  <c r="J87" i="1"/>
  <c r="H88" i="1"/>
  <c r="K88" i="1" s="1"/>
  <c r="J88" i="1"/>
  <c r="H89" i="1"/>
  <c r="J89" i="1"/>
  <c r="L88" i="1" l="1"/>
  <c r="K87" i="1"/>
  <c r="L87" i="1" s="1"/>
  <c r="K89" i="1"/>
  <c r="L89" i="1" s="1"/>
  <c r="L85" i="1"/>
  <c r="H157" i="1"/>
  <c r="H158" i="1"/>
  <c r="H159" i="1"/>
  <c r="H160" i="1"/>
  <c r="H161" i="1"/>
  <c r="K161" i="1" s="1"/>
  <c r="L161" i="1" s="1"/>
  <c r="H162" i="1"/>
  <c r="H163" i="1"/>
  <c r="H164" i="1"/>
  <c r="H156" i="1"/>
  <c r="J160" i="1"/>
  <c r="J161" i="1"/>
  <c r="J162" i="1"/>
  <c r="J163" i="1"/>
  <c r="J159" i="1"/>
  <c r="K162" i="1" l="1"/>
  <c r="L162" i="1" s="1"/>
  <c r="K159" i="1"/>
  <c r="L159" i="1" s="1"/>
  <c r="K160" i="1"/>
  <c r="L160" i="1" s="1"/>
  <c r="K163" i="1"/>
  <c r="L163" i="1" s="1"/>
  <c r="H50" i="1"/>
  <c r="J50" i="1"/>
  <c r="H51" i="1"/>
  <c r="K51" i="1" s="1"/>
  <c r="L51" i="1" s="1"/>
  <c r="J51" i="1"/>
  <c r="H52" i="1"/>
  <c r="J52" i="1"/>
  <c r="H14" i="1"/>
  <c r="J14" i="1"/>
  <c r="H15" i="1"/>
  <c r="K15" i="1" s="1"/>
  <c r="J15" i="1"/>
  <c r="K50" i="1" l="1"/>
  <c r="K14" i="1"/>
  <c r="K52" i="1"/>
  <c r="L52" i="1" s="1"/>
  <c r="L50" i="1"/>
  <c r="L15" i="1"/>
  <c r="L14" i="1"/>
  <c r="J164" i="1"/>
  <c r="J158" i="1"/>
  <c r="J157" i="1"/>
  <c r="J156" i="1"/>
  <c r="K157" i="1" l="1"/>
  <c r="L157" i="1" s="1"/>
  <c r="K164" i="1"/>
  <c r="L164" i="1" s="1"/>
  <c r="K156" i="1"/>
  <c r="L156" i="1" s="1"/>
  <c r="K158" i="1"/>
  <c r="L158" i="1" s="1"/>
  <c r="H81" i="1"/>
  <c r="K81" i="1" s="1"/>
  <c r="J81" i="1"/>
  <c r="H82" i="1"/>
  <c r="K82" i="1" s="1"/>
  <c r="J82" i="1"/>
  <c r="H83" i="1"/>
  <c r="J83" i="1"/>
  <c r="H84" i="1"/>
  <c r="K84" i="1" s="1"/>
  <c r="L84" i="1" s="1"/>
  <c r="J84" i="1"/>
  <c r="H90" i="1"/>
  <c r="J90" i="1"/>
  <c r="H110" i="1"/>
  <c r="J110" i="1"/>
  <c r="H111" i="1"/>
  <c r="J111" i="1"/>
  <c r="K111" i="1"/>
  <c r="L111" i="1" s="1"/>
  <c r="H112" i="1"/>
  <c r="J112" i="1"/>
  <c r="K112" i="1" s="1"/>
  <c r="H113" i="1"/>
  <c r="K113" i="1" s="1"/>
  <c r="J113" i="1"/>
  <c r="H114" i="1"/>
  <c r="J114" i="1"/>
  <c r="K114" i="1"/>
  <c r="L114" i="1" l="1"/>
  <c r="L112" i="1"/>
  <c r="L113" i="1"/>
  <c r="K90" i="1"/>
  <c r="L90" i="1" s="1"/>
  <c r="K83" i="1"/>
  <c r="L83" i="1" s="1"/>
  <c r="L82" i="1"/>
  <c r="M165" i="1"/>
  <c r="K110" i="1"/>
  <c r="L110" i="1" s="1"/>
  <c r="L81" i="1"/>
  <c r="H151" i="1"/>
  <c r="K151" i="1" s="1"/>
  <c r="J151" i="1"/>
  <c r="H152" i="1"/>
  <c r="J152" i="1"/>
  <c r="K152" i="1" s="1"/>
  <c r="L152" i="1" s="1"/>
  <c r="H153" i="1"/>
  <c r="J153" i="1"/>
  <c r="K153" i="1" s="1"/>
  <c r="L151" i="1" l="1"/>
  <c r="L153" i="1"/>
  <c r="H100" i="1"/>
  <c r="H42" i="1" l="1"/>
  <c r="H99" i="1" l="1"/>
  <c r="H32" i="1"/>
  <c r="J80" i="1" l="1"/>
  <c r="H80" i="1"/>
  <c r="J137" i="1"/>
  <c r="J138" i="1"/>
  <c r="H138" i="1"/>
  <c r="H137" i="1"/>
  <c r="J108" i="1"/>
  <c r="H108" i="1"/>
  <c r="J107" i="1"/>
  <c r="J109" i="1"/>
  <c r="H109" i="1"/>
  <c r="K109" i="1" s="1"/>
  <c r="L109" i="1" s="1"/>
  <c r="H107" i="1"/>
  <c r="J28" i="1"/>
  <c r="J29" i="1"/>
  <c r="H29" i="1"/>
  <c r="K29" i="1" s="1"/>
  <c r="L29" i="1" s="1"/>
  <c r="H28" i="1"/>
  <c r="J64" i="1"/>
  <c r="H64" i="1"/>
  <c r="K64" i="1" s="1"/>
  <c r="J65" i="1"/>
  <c r="H65" i="1"/>
  <c r="K80" i="1" l="1"/>
  <c r="L80" i="1" s="1"/>
  <c r="K108" i="1"/>
  <c r="L108" i="1" s="1"/>
  <c r="K65" i="1"/>
  <c r="L65" i="1" s="1"/>
  <c r="M67" i="1" s="1"/>
  <c r="K28" i="1"/>
  <c r="L28" i="1" s="1"/>
  <c r="K107" i="1"/>
  <c r="L107" i="1" s="1"/>
  <c r="K138" i="1"/>
  <c r="L138" i="1" s="1"/>
  <c r="K137" i="1"/>
  <c r="L137" i="1" s="1"/>
  <c r="L64" i="1"/>
  <c r="J61" i="1"/>
  <c r="J62" i="1"/>
  <c r="J63" i="1"/>
  <c r="H63" i="1"/>
  <c r="H62" i="1"/>
  <c r="K62" i="1" s="1"/>
  <c r="H61" i="1"/>
  <c r="K61" i="1" s="1"/>
  <c r="L61" i="1" s="1"/>
  <c r="J25" i="1"/>
  <c r="J26" i="1"/>
  <c r="J27" i="1"/>
  <c r="H27" i="1"/>
  <c r="H26" i="1"/>
  <c r="H25" i="1"/>
  <c r="J105" i="1"/>
  <c r="J106" i="1"/>
  <c r="H106" i="1"/>
  <c r="H105" i="1"/>
  <c r="J103" i="1"/>
  <c r="J104" i="1"/>
  <c r="H104" i="1"/>
  <c r="H103" i="1"/>
  <c r="J134" i="1"/>
  <c r="J135" i="1"/>
  <c r="J136" i="1"/>
  <c r="H136" i="1"/>
  <c r="H135" i="1"/>
  <c r="H134" i="1"/>
  <c r="K63" i="1" l="1"/>
  <c r="L63" i="1" s="1"/>
  <c r="K27" i="1"/>
  <c r="L27" i="1" s="1"/>
  <c r="K25" i="1"/>
  <c r="L25" i="1" s="1"/>
  <c r="K105" i="1"/>
  <c r="L105" i="1" s="1"/>
  <c r="K135" i="1"/>
  <c r="L135" i="1" s="1"/>
  <c r="K136" i="1"/>
  <c r="L136" i="1" s="1"/>
  <c r="K134" i="1"/>
  <c r="L134" i="1" s="1"/>
  <c r="L62" i="1"/>
  <c r="K106" i="1"/>
  <c r="L106" i="1" s="1"/>
  <c r="K26" i="1"/>
  <c r="L26" i="1" s="1"/>
  <c r="K104" i="1"/>
  <c r="L104" i="1" s="1"/>
  <c r="K103" i="1"/>
  <c r="L103" i="1" s="1"/>
  <c r="J60" i="1"/>
  <c r="H60" i="1"/>
  <c r="K60" i="1" s="1"/>
  <c r="L60" i="1" s="1"/>
  <c r="J24" i="1"/>
  <c r="H24" i="1"/>
  <c r="K24" i="1" l="1"/>
  <c r="L24" i="1" s="1"/>
  <c r="H102" i="1" l="1"/>
  <c r="J102" i="1"/>
  <c r="H133" i="1"/>
  <c r="J133" i="1"/>
  <c r="K102" i="1" l="1"/>
  <c r="L102" i="1" s="1"/>
  <c r="K133" i="1"/>
  <c r="L133" i="1" s="1"/>
  <c r="J150" i="1"/>
  <c r="H150" i="1"/>
  <c r="J147" i="1"/>
  <c r="H147" i="1"/>
  <c r="J146" i="1"/>
  <c r="H146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01" i="1"/>
  <c r="H101" i="1"/>
  <c r="J100" i="1"/>
  <c r="K100" i="1"/>
  <c r="L100" i="1" s="1"/>
  <c r="J99" i="1"/>
  <c r="H74" i="1"/>
  <c r="J74" i="1"/>
  <c r="H75" i="1"/>
  <c r="J75" i="1"/>
  <c r="H76" i="1"/>
  <c r="J76" i="1"/>
  <c r="H77" i="1"/>
  <c r="J77" i="1"/>
  <c r="H78" i="1"/>
  <c r="J78" i="1"/>
  <c r="H79" i="1"/>
  <c r="J79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35" i="1"/>
  <c r="J35" i="1"/>
  <c r="H36" i="1"/>
  <c r="J36" i="1"/>
  <c r="H37" i="1"/>
  <c r="J37" i="1"/>
  <c r="H38" i="1"/>
  <c r="J38" i="1"/>
  <c r="H39" i="1"/>
  <c r="J39" i="1"/>
  <c r="H17" i="1"/>
  <c r="J17" i="1"/>
  <c r="H18" i="1"/>
  <c r="J18" i="1"/>
  <c r="H19" i="1"/>
  <c r="J19" i="1"/>
  <c r="H20" i="1"/>
  <c r="J20" i="1"/>
  <c r="H21" i="1"/>
  <c r="J21" i="1"/>
  <c r="H22" i="1"/>
  <c r="J22" i="1"/>
  <c r="H23" i="1"/>
  <c r="J23" i="1"/>
  <c r="K22" i="1" l="1"/>
  <c r="L22" i="1" s="1"/>
  <c r="K37" i="1"/>
  <c r="K77" i="1"/>
  <c r="L77" i="1" s="1"/>
  <c r="K58" i="1"/>
  <c r="L58" i="1" s="1"/>
  <c r="K18" i="1"/>
  <c r="L18" i="1" s="1"/>
  <c r="K54" i="1"/>
  <c r="L54" i="1" s="1"/>
  <c r="K17" i="1"/>
  <c r="L17" i="1" s="1"/>
  <c r="K36" i="1"/>
  <c r="L36" i="1" s="1"/>
  <c r="K57" i="1"/>
  <c r="L57" i="1" s="1"/>
  <c r="K76" i="1"/>
  <c r="L76" i="1" s="1"/>
  <c r="K20" i="1"/>
  <c r="L20" i="1" s="1"/>
  <c r="K39" i="1"/>
  <c r="L39" i="1" s="1"/>
  <c r="K56" i="1"/>
  <c r="L56" i="1" s="1"/>
  <c r="K79" i="1"/>
  <c r="L79" i="1" s="1"/>
  <c r="K75" i="1"/>
  <c r="L75" i="1" s="1"/>
  <c r="K23" i="1"/>
  <c r="L23" i="1" s="1"/>
  <c r="K19" i="1"/>
  <c r="L19" i="1" s="1"/>
  <c r="K38" i="1"/>
  <c r="L38" i="1" s="1"/>
  <c r="K59" i="1"/>
  <c r="L59" i="1" s="1"/>
  <c r="K55" i="1"/>
  <c r="L55" i="1" s="1"/>
  <c r="K78" i="1"/>
  <c r="L78" i="1" s="1"/>
  <c r="K74" i="1"/>
  <c r="L74" i="1" s="1"/>
  <c r="K132" i="1"/>
  <c r="L132" i="1" s="1"/>
  <c r="K53" i="1"/>
  <c r="L53" i="1" s="1"/>
  <c r="K35" i="1"/>
  <c r="L35" i="1" s="1"/>
  <c r="K21" i="1"/>
  <c r="L21" i="1" s="1"/>
  <c r="K150" i="1"/>
  <c r="L150" i="1" s="1"/>
  <c r="M154" i="1" s="1"/>
  <c r="K147" i="1"/>
  <c r="L147" i="1" s="1"/>
  <c r="K146" i="1"/>
  <c r="L146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L37" i="1"/>
  <c r="K99" i="1"/>
  <c r="L99" i="1" s="1"/>
  <c r="K101" i="1"/>
  <c r="L101" i="1" s="1"/>
  <c r="J7" i="1"/>
  <c r="J8" i="1"/>
  <c r="J9" i="1"/>
  <c r="J10" i="1"/>
  <c r="J11" i="1"/>
  <c r="J12" i="1"/>
  <c r="J13" i="1"/>
  <c r="J16" i="1"/>
  <c r="J32" i="1"/>
  <c r="K32" i="1" s="1"/>
  <c r="J33" i="1"/>
  <c r="J34" i="1"/>
  <c r="J142" i="1"/>
  <c r="J143" i="1"/>
  <c r="J42" i="1"/>
  <c r="J43" i="1"/>
  <c r="J44" i="1"/>
  <c r="J45" i="1"/>
  <c r="J46" i="1"/>
  <c r="J47" i="1"/>
  <c r="J48" i="1"/>
  <c r="J49" i="1"/>
  <c r="H7" i="1"/>
  <c r="H8" i="1"/>
  <c r="K8" i="1" s="1"/>
  <c r="L8" i="1" s="1"/>
  <c r="H9" i="1"/>
  <c r="H10" i="1"/>
  <c r="H11" i="1"/>
  <c r="H12" i="1"/>
  <c r="H13" i="1"/>
  <c r="H16" i="1"/>
  <c r="H33" i="1"/>
  <c r="H34" i="1"/>
  <c r="H142" i="1"/>
  <c r="H143" i="1"/>
  <c r="H43" i="1"/>
  <c r="H44" i="1"/>
  <c r="H45" i="1"/>
  <c r="H46" i="1"/>
  <c r="H47" i="1"/>
  <c r="H48" i="1"/>
  <c r="H49" i="1"/>
  <c r="K47" i="1" l="1"/>
  <c r="L47" i="1" s="1"/>
  <c r="K33" i="1"/>
  <c r="L33" i="1" s="1"/>
  <c r="K46" i="1"/>
  <c r="L46" i="1" s="1"/>
  <c r="K9" i="1"/>
  <c r="L9" i="1" s="1"/>
  <c r="K10" i="1"/>
  <c r="L10" i="1" s="1"/>
  <c r="K48" i="1"/>
  <c r="L48" i="1" s="1"/>
  <c r="K34" i="1"/>
  <c r="L34" i="1" s="1"/>
  <c r="K45" i="1"/>
  <c r="L45" i="1" s="1"/>
  <c r="K7" i="1"/>
  <c r="L7" i="1" s="1"/>
  <c r="K44" i="1"/>
  <c r="L44" i="1" s="1"/>
  <c r="K16" i="1"/>
  <c r="L16" i="1" s="1"/>
  <c r="K43" i="1"/>
  <c r="L43" i="1" s="1"/>
  <c r="K13" i="1"/>
  <c r="L13" i="1" s="1"/>
  <c r="K42" i="1"/>
  <c r="L42" i="1" s="1"/>
  <c r="K12" i="1"/>
  <c r="L12" i="1" s="1"/>
  <c r="K49" i="1"/>
  <c r="L49" i="1" s="1"/>
  <c r="K142" i="1"/>
  <c r="L142" i="1" s="1"/>
  <c r="M148" i="1"/>
  <c r="M115" i="1"/>
  <c r="L32" i="1"/>
  <c r="K143" i="1"/>
  <c r="L143" i="1" s="1"/>
  <c r="K11" i="1"/>
  <c r="L11" i="1" s="1"/>
  <c r="M30" i="1" l="1"/>
  <c r="M144" i="1"/>
  <c r="M40" i="1"/>
  <c r="J118" i="1" l="1"/>
  <c r="J69" i="1"/>
  <c r="J119" i="1"/>
  <c r="J70" i="1"/>
  <c r="J120" i="1"/>
  <c r="J121" i="1"/>
  <c r="J71" i="1"/>
  <c r="J122" i="1"/>
  <c r="J72" i="1"/>
  <c r="J123" i="1"/>
  <c r="J73" i="1"/>
  <c r="J124" i="1"/>
  <c r="I6" i="1"/>
  <c r="G6" i="1"/>
  <c r="F6" i="1"/>
  <c r="H118" i="1"/>
  <c r="H69" i="1"/>
  <c r="H119" i="1"/>
  <c r="H70" i="1"/>
  <c r="H120" i="1"/>
  <c r="H121" i="1"/>
  <c r="H71" i="1"/>
  <c r="H122" i="1"/>
  <c r="H72" i="1"/>
  <c r="H123" i="1"/>
  <c r="H73" i="1"/>
  <c r="H124" i="1"/>
  <c r="J6" i="1" l="1"/>
  <c r="K118" i="1"/>
  <c r="L118" i="1" s="1"/>
  <c r="K69" i="1"/>
  <c r="L69" i="1" s="1"/>
  <c r="K119" i="1"/>
  <c r="L119" i="1" s="1"/>
  <c r="K70" i="1"/>
  <c r="L70" i="1" s="1"/>
  <c r="K120" i="1"/>
  <c r="L120" i="1" s="1"/>
  <c r="K121" i="1"/>
  <c r="L121" i="1" s="1"/>
  <c r="K71" i="1"/>
  <c r="L71" i="1" s="1"/>
  <c r="K122" i="1"/>
  <c r="L122" i="1" s="1"/>
  <c r="K72" i="1"/>
  <c r="L72" i="1" s="1"/>
  <c r="K123" i="1"/>
  <c r="L123" i="1" s="1"/>
  <c r="K73" i="1"/>
  <c r="L73" i="1" s="1"/>
  <c r="K124" i="1"/>
  <c r="L124" i="1" s="1"/>
  <c r="L6" i="1" l="1"/>
  <c r="M139" i="1"/>
  <c r="M96" i="1"/>
  <c r="M6" i="1" s="1"/>
  <c r="H6" i="1"/>
  <c r="K6" i="1" l="1"/>
  <c r="D4" i="1" l="1"/>
</calcChain>
</file>

<file path=xl/sharedStrings.xml><?xml version="1.0" encoding="utf-8"?>
<sst xmlns="http://schemas.openxmlformats.org/spreadsheetml/2006/main" count="480" uniqueCount="200">
  <si>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</si>
  <si>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</si>
  <si>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</si>
  <si>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</si>
  <si>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</si>
  <si>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</si>
  <si>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</si>
  <si>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</si>
  <si>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</si>
  <si>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</si>
  <si>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</si>
  <si>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</si>
  <si>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</si>
  <si>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</si>
  <si>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</si>
  <si>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</si>
  <si>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</si>
  <si>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</si>
  <si>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</si>
  <si>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</si>
  <si>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</si>
  <si>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</si>
  <si>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</si>
  <si>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</si>
  <si>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</si>
  <si>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</si>
  <si>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</si>
  <si>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</si>
  <si>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</si>
  <si>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</si>
  <si>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</si>
  <si>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</si>
  <si>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</si>
  <si>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Payroll April 2016, paid May 11, 2016</t>
  </si>
  <si>
    <t>Payroll May 2016, paid June 11, 2016</t>
  </si>
  <si>
    <t>Rural Traveler Information (One-Stop-Shop) Phase 3 (WSDOT Basic Agreement No. T 6737, Task Order No. 9, MSU INDEX 4W5954)</t>
  </si>
  <si>
    <t>05/09/16 - 9610</t>
  </si>
  <si>
    <t>F&amp;A April 2016</t>
  </si>
  <si>
    <t>04/07/16 - 9037</t>
  </si>
  <si>
    <t>05/09/16 - 9611</t>
  </si>
  <si>
    <t>PC$- 3/10-4/10/16; Conference Calls</t>
  </si>
  <si>
    <t>04/11/16 - 8472</t>
  </si>
  <si>
    <t>05/11/16 - 8982</t>
  </si>
  <si>
    <t>06/11/16 - 9807</t>
  </si>
  <si>
    <t>07/19/16 - 9995</t>
  </si>
  <si>
    <t>corr payroll from 4W5954 to 4W3799 (7)</t>
  </si>
  <si>
    <t>05/11/16 - 8983</t>
  </si>
  <si>
    <t>06/11/16 - 9808</t>
  </si>
  <si>
    <t>06/11/16 - 9809</t>
  </si>
  <si>
    <t>June 2016, paid 7/11/16</t>
  </si>
  <si>
    <t>06/30/16 - 10280</t>
  </si>
  <si>
    <t>06/30/16 - 10281</t>
  </si>
  <si>
    <t>Payroll June 2016</t>
  </si>
  <si>
    <t>F&amp;A June 2016</t>
  </si>
  <si>
    <t>06/30/16 - 10523</t>
  </si>
  <si>
    <t>08/11/16 - 2648</t>
  </si>
  <si>
    <t>payroll July 2016, paid August 11, 2016</t>
  </si>
  <si>
    <t>09/09/16 - 3094</t>
  </si>
  <si>
    <t>Payroll August 2016, paid Sept 9, 2016</t>
  </si>
  <si>
    <t>07/27/16 - 2491</t>
  </si>
  <si>
    <t>08/09/16 - 3088</t>
  </si>
  <si>
    <t>Payroll Correction; July 2016</t>
  </si>
  <si>
    <t>Payroll July 2016 paid 8/9/16</t>
  </si>
  <si>
    <t>Business Cards</t>
  </si>
  <si>
    <t>Staples - Business Cards</t>
  </si>
  <si>
    <t>F&amp;A July 2016</t>
  </si>
  <si>
    <t>F&amp;A August 2016</t>
  </si>
  <si>
    <t>07/27/16 - 2492</t>
  </si>
  <si>
    <t>08/09/16 - 3090</t>
  </si>
  <si>
    <t>Payroll September, paid October 11, 2016</t>
  </si>
  <si>
    <t>10/11/16 - 3737</t>
  </si>
  <si>
    <t>corr payroll from 4W5952 to 4W3799 (10)</t>
  </si>
  <si>
    <t>10/24/16 - 3798</t>
  </si>
  <si>
    <t>corr payroll from 4W5954 to 436919-CFT 5 Move</t>
  </si>
  <si>
    <t>10/24/16 - 3799</t>
  </si>
  <si>
    <t>Payroll October 2016, paid Nov 10, 2016</t>
  </si>
  <si>
    <t>11/10/16 - 4303</t>
  </si>
  <si>
    <t>Payroll November 2016, paid Dec 9, 2016</t>
  </si>
  <si>
    <t>12/09/16 - 4872</t>
  </si>
  <si>
    <t>11/10/16 - 4304</t>
  </si>
  <si>
    <t>12/09/16 - 4873</t>
  </si>
  <si>
    <t>Payroll August 2016 paid 9/7/16</t>
  </si>
  <si>
    <t>Payroll September 2016 paid 10/6/16</t>
  </si>
  <si>
    <t>09/07/16 - 3769</t>
  </si>
  <si>
    <t>10/06/16 - 4430</t>
  </si>
  <si>
    <t>11/07/16 - 4985</t>
  </si>
  <si>
    <t>PC$-Subscription Fee for Us-Cities full package</t>
  </si>
  <si>
    <t>10/24/16 - 4028</t>
  </si>
  <si>
    <t>Subscription/Data</t>
  </si>
  <si>
    <t>09/12/16 - 2920</t>
  </si>
  <si>
    <t>F&amp;A September 2016</t>
  </si>
  <si>
    <t>F&amp;A October 2016</t>
  </si>
  <si>
    <t>09/07/16 - 3770</t>
  </si>
  <si>
    <t>10/06/16 - 4431</t>
  </si>
  <si>
    <t>11/30/16 - 4986</t>
  </si>
  <si>
    <t>Payroll October 2016 paid 11/11/16</t>
  </si>
  <si>
    <t>11/14/16 - 5456</t>
  </si>
  <si>
    <t>11/14/16 - 5457</t>
  </si>
  <si>
    <t>Salary IDCs November 2016</t>
  </si>
  <si>
    <t>Salary IDC's November 2016</t>
  </si>
  <si>
    <t>11/30/16 - 5441</t>
  </si>
  <si>
    <t>11/14/16 -5459</t>
  </si>
  <si>
    <t>11/14/16 - 5458</t>
  </si>
  <si>
    <t>Payroll December 2016 paid January 11, 2017</t>
  </si>
  <si>
    <t>01/09/17 - 5634</t>
  </si>
  <si>
    <t>Jan 2017, paid 2/11/17</t>
  </si>
  <si>
    <t>February 2017, paid 3/11/17</t>
  </si>
  <si>
    <t>02/08/17 - 6745</t>
  </si>
  <si>
    <t>03/08/17 - 7211</t>
  </si>
  <si>
    <t>01/09/17 - 5635</t>
  </si>
  <si>
    <t>02/08/17 - 6746</t>
  </si>
  <si>
    <t>03/08/17 - 7212</t>
  </si>
  <si>
    <t>01/09/17 - 5637</t>
  </si>
  <si>
    <t>09/0917 - 5636</t>
  </si>
  <si>
    <t>corr payroll from 4W5954 to 436919 (11)</t>
  </si>
  <si>
    <t>11/29/16 - 5689</t>
  </si>
  <si>
    <t>Nov 2016, paid 12/11/16</t>
  </si>
  <si>
    <t>December 2016, paid 1/11/17</t>
  </si>
  <si>
    <t>January 2017, paid 2/11/17</t>
  </si>
  <si>
    <t>12/07/16 - 5687</t>
  </si>
  <si>
    <t>01/09/17 - 6418</t>
  </si>
  <si>
    <t>02/08/17 - 7045</t>
  </si>
  <si>
    <t>Pcard Rebate FY 2017</t>
  </si>
  <si>
    <t>02/03/17 - 7044</t>
  </si>
  <si>
    <t>Purchase Card Rebate</t>
  </si>
  <si>
    <t>12/02/16 - 5686</t>
  </si>
  <si>
    <t>F&amp;A December 2016</t>
  </si>
  <si>
    <t>F&amp;A January 2017</t>
  </si>
  <si>
    <t>F&amp;A February 2017</t>
  </si>
  <si>
    <t>12/31/16 - 5688</t>
  </si>
  <si>
    <t>01/31/17 - 6419</t>
  </si>
  <si>
    <t>02/28/17 - 7046</t>
  </si>
  <si>
    <t>March 2017, paid 4/11/17</t>
  </si>
  <si>
    <t>04/07/17 - 7833</t>
  </si>
  <si>
    <t>05/09/17 - 8482</t>
  </si>
  <si>
    <t>06/07/17 - 9072</t>
  </si>
  <si>
    <t>April 2017, paid 5/11/17</t>
  </si>
  <si>
    <t>May 2017, paid 6/11/17</t>
  </si>
  <si>
    <t>04/07/17 - 7834</t>
  </si>
  <si>
    <t>03/08/17 - 7661</t>
  </si>
  <si>
    <t>04/08/17 - 8272</t>
  </si>
  <si>
    <t>05/09/17 - 8963</t>
  </si>
  <si>
    <t>03/29/17 - 7663</t>
  </si>
  <si>
    <t>PC$-ORG.Bulk Domain Renewal; Western States Forum</t>
  </si>
  <si>
    <t>PC$-5/28/17-5/27/18 Subscription Service</t>
  </si>
  <si>
    <t>Online Service</t>
  </si>
  <si>
    <t>05/19/17 - 8215</t>
  </si>
  <si>
    <t>05/29/17 - 8546</t>
  </si>
  <si>
    <t>IDCs March 2017</t>
  </si>
  <si>
    <t>IDCs April 2017</t>
  </si>
  <si>
    <t>IDCs May 2017</t>
  </si>
  <si>
    <t>03/31/17 - 7662</t>
  </si>
  <si>
    <t>04/30/17 - 8273</t>
  </si>
  <si>
    <t>05/31/17 - 8964</t>
  </si>
  <si>
    <t>June 2017, paid 7/11/17</t>
  </si>
  <si>
    <t>06/30/17 - 9494</t>
  </si>
  <si>
    <t>June 2017,  paid 7/11/17</t>
  </si>
  <si>
    <t>06/30/17 - 9424</t>
  </si>
  <si>
    <t>06/30/17 - 9495</t>
  </si>
  <si>
    <t>IDC's June 2017</t>
  </si>
  <si>
    <t>July 2017, paid 8/11/17</t>
  </si>
  <si>
    <t>08/09/17 - 2623</t>
  </si>
  <si>
    <t>08/09/17 - 2967</t>
  </si>
  <si>
    <t>IDC's August 2017</t>
  </si>
  <si>
    <t>08/31/17 - 2968</t>
  </si>
  <si>
    <t>August 2017, paid 9/11/17</t>
  </si>
  <si>
    <t>September 2017, paid 10/11/17</t>
  </si>
  <si>
    <t>October 2017, paid 11/9/17</t>
  </si>
  <si>
    <t>November 2017, paid 12/11/17</t>
  </si>
  <si>
    <t>09/07/17 - 3327</t>
  </si>
  <si>
    <t>10/09/17 - 3942</t>
  </si>
  <si>
    <t>11/07/17 - 4613</t>
  </si>
  <si>
    <t>12/07/17 - 5027</t>
  </si>
  <si>
    <t>Sept 2017, paid 10/11/17</t>
  </si>
  <si>
    <t>09/07/17 - 3660</t>
  </si>
  <si>
    <t>10/09/17 - 4279</t>
  </si>
  <si>
    <t>11/07/17 - 4828</t>
  </si>
  <si>
    <t>09/07/17 - 3662</t>
  </si>
  <si>
    <t>Pcard Rebate FY 2018</t>
  </si>
  <si>
    <t>IDC's September 2017</t>
  </si>
  <si>
    <t>IDC's October 2017</t>
  </si>
  <si>
    <t>09/30/17 - 3661</t>
  </si>
  <si>
    <t>10/31/17 - 4280</t>
  </si>
  <si>
    <t>IDC's November 2017</t>
  </si>
  <si>
    <t>11/30/17 - 4829</t>
  </si>
  <si>
    <t>03/07/18 - 6367</t>
  </si>
  <si>
    <t>February 2018, paid 3/9-18</t>
  </si>
  <si>
    <t>12/07/17 - 5357</t>
  </si>
  <si>
    <t>Nov 2017, paid 12/11/17</t>
  </si>
  <si>
    <t>February 2018, paid 3/9/18</t>
  </si>
  <si>
    <t>03/07/18 - 6798</t>
  </si>
  <si>
    <t>IDC's December 2017</t>
  </si>
  <si>
    <t>12/31/17 - 5358</t>
  </si>
  <si>
    <t>03/31/18 - 6799</t>
  </si>
  <si>
    <t>IDC's March 2018</t>
  </si>
  <si>
    <t>ESTIMATED MARCH 2018</t>
  </si>
  <si>
    <t>payroll corr from 4W5954 to 436919</t>
  </si>
  <si>
    <t>payroll corr from 4W5952 to 4W5954</t>
  </si>
  <si>
    <t>payroll corr from 4W5954 to 436919 (10)</t>
  </si>
  <si>
    <t>payroll corr from 4W5952 to 4W5954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</si>
</sst>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1" fillId="0" borderId="0" xfId="0" applyNumberFormat="1" applyFont="1" applyFill="1"/>
    <xf numFmtId="165" fontId="9" fillId="0" borderId="0" xfId="0" applyNumberFormat="1" applyFont="1" applyFill="1"/>
    <xf numFmtId="17" fontId="0" fillId="0" borderId="0" xfId="0" applyNumberFormat="1" applyFill="1"/>
    <xf numFmtId="14" fontId="0" fillId="0" borderId="0" xfId="0" applyNumberFormat="1" applyFont="1" applyFill="1"/>
    <xf numFmtId="0" fontId="6" fillId="0" borderId="0" xfId="0" quotePrefix="1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7"/>
  <sheetViews>
    <sheetView tabSelected="1" zoomScaleNormal="100" workbookViewId="0">
      <pane ySplit="6" topLeftCell="A7" activePane="bottomLeft" state="frozen"/>
      <selection pane="bottomLeft" activeCell="E27" sqref="E27"/>
    </sheetView>
  </sheetViews>
  <sheetFormatPr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29" t="s">
        <v>35</v>
      </c>
    </row>
    <row r="2" spans="1:15" ht="14.25" customHeight="1" x14ac:dyDescent="0.25">
      <c r="A2" s="30" t="s">
        <v>17</v>
      </c>
      <c r="B2" s="31">
        <v>42430</v>
      </c>
      <c r="C2" s="30" t="s">
        <v>18</v>
      </c>
      <c r="D2" s="32">
        <v>300000</v>
      </c>
      <c r="E2" s="22" t="s">
        <v>6</v>
      </c>
    </row>
    <row r="3" spans="1:15" ht="14.25" customHeight="1" x14ac:dyDescent="0.25">
      <c r="A3" s="30" t="s">
        <v>16</v>
      </c>
      <c r="B3" s="31">
        <v>43190</v>
      </c>
      <c r="C3" s="30" t="s">
        <v>19</v>
      </c>
      <c r="D3" s="21">
        <v>0.44</v>
      </c>
      <c r="E3" s="22" t="s">
        <v>7</v>
      </c>
      <c r="G3" s="23"/>
      <c r="H3" s="23"/>
      <c r="I3" s="23"/>
      <c r="J3" s="23"/>
      <c r="K3" s="23"/>
    </row>
    <row r="4" spans="1:15" ht="14.25" customHeight="1" x14ac:dyDescent="0.25">
      <c r="A4" s="30" t="s">
        <v>8</v>
      </c>
      <c r="B4" s="31">
        <v>43208</v>
      </c>
      <c r="C4" s="30" t="s">
        <v>23</v>
      </c>
      <c r="D4" s="33">
        <f>D2-L6</f>
        <v>158618.68</v>
      </c>
    </row>
    <row r="5" spans="1:15" ht="14.25" customHeight="1" x14ac:dyDescent="0.25">
      <c r="D5" s="34" t="s">
        <v>25</v>
      </c>
      <c r="F5" s="35" t="s">
        <v>2</v>
      </c>
      <c r="G5" s="35" t="s">
        <v>3</v>
      </c>
      <c r="H5" s="35" t="s">
        <v>13</v>
      </c>
      <c r="I5" s="36" t="s">
        <v>2</v>
      </c>
      <c r="J5" s="36" t="s">
        <v>3</v>
      </c>
      <c r="K5" s="37" t="s">
        <v>14</v>
      </c>
      <c r="L5" s="37" t="s">
        <v>15</v>
      </c>
      <c r="M5" s="37" t="s">
        <v>20</v>
      </c>
      <c r="N5" s="38" t="s">
        <v>5</v>
      </c>
    </row>
    <row r="6" spans="1:15" ht="14.25" customHeight="1" x14ac:dyDescent="0.25">
      <c r="A6" s="37" t="s">
        <v>0</v>
      </c>
      <c r="B6" s="37"/>
      <c r="C6" s="37" t="s">
        <v>10</v>
      </c>
      <c r="D6" s="29" t="s">
        <v>24</v>
      </c>
      <c r="E6" s="37" t="s">
        <v>1</v>
      </c>
      <c r="F6" s="39">
        <f t="shared" ref="F6:K6" si="0">SUM(F7:F1134)</f>
        <v>141381.32</v>
      </c>
      <c r="G6" s="39">
        <f t="shared" si="0"/>
        <v>0</v>
      </c>
      <c r="H6" s="39">
        <f t="shared" si="0"/>
        <v>141381.32</v>
      </c>
      <c r="I6" s="40">
        <f t="shared" si="0"/>
        <v>0</v>
      </c>
      <c r="J6" s="40">
        <f t="shared" si="0"/>
        <v>0</v>
      </c>
      <c r="K6" s="40">
        <f t="shared" si="0"/>
        <v>0</v>
      </c>
      <c r="L6" s="39">
        <f>SUM(L7:L1134)</f>
        <v>141381.32</v>
      </c>
      <c r="M6" s="39">
        <f>SUM(M7:M1134)</f>
        <v>141381.31999999998</v>
      </c>
      <c r="O6" s="37"/>
    </row>
    <row r="7" spans="1:15" ht="14.25" customHeight="1" x14ac:dyDescent="0.25">
      <c r="A7" s="31" t="s">
        <v>36</v>
      </c>
      <c r="C7" s="22" t="s">
        <v>4</v>
      </c>
      <c r="D7" s="22" t="s">
        <v>9</v>
      </c>
      <c r="E7" s="26" t="s">
        <v>31</v>
      </c>
      <c r="F7" s="28">
        <v>1489.04</v>
      </c>
      <c r="G7" s="6"/>
      <c r="H7" s="7">
        <f t="shared" ref="H7:H16" si="1">F7+G7</f>
        <v>1489.04</v>
      </c>
      <c r="I7" s="14"/>
      <c r="J7" s="8">
        <f t="shared" ref="J7:J23" si="2">IF(D7="Y",$D$3*I7,0)</f>
        <v>0</v>
      </c>
      <c r="K7" s="8">
        <f t="shared" ref="K7:K16" si="3">IF(H7&gt;0, 0, I7+J7)</f>
        <v>0</v>
      </c>
      <c r="L7" s="19">
        <f t="shared" ref="L7:L16" si="4">H7+K7</f>
        <v>1489.04</v>
      </c>
      <c r="M7" s="19"/>
      <c r="N7" s="5"/>
    </row>
    <row r="8" spans="1:15" ht="14.25" customHeight="1" x14ac:dyDescent="0.25">
      <c r="C8" s="22" t="s">
        <v>4</v>
      </c>
      <c r="D8" s="22" t="s">
        <v>9</v>
      </c>
      <c r="E8" s="41" t="s">
        <v>52</v>
      </c>
      <c r="F8" s="28">
        <v>2540.2199999999998</v>
      </c>
      <c r="G8" s="24"/>
      <c r="H8" s="7">
        <f t="shared" si="1"/>
        <v>2540.2199999999998</v>
      </c>
      <c r="I8" s="15"/>
      <c r="J8" s="8">
        <f t="shared" si="2"/>
        <v>0</v>
      </c>
      <c r="K8" s="8">
        <f t="shared" si="3"/>
        <v>0</v>
      </c>
      <c r="L8" s="19">
        <f t="shared" si="4"/>
        <v>2540.2199999999998</v>
      </c>
      <c r="M8" s="19"/>
      <c r="N8" s="5"/>
    </row>
    <row r="9" spans="1:15" ht="14.25" customHeight="1" x14ac:dyDescent="0.25">
      <c r="A9" s="42" t="s">
        <v>59</v>
      </c>
      <c r="C9" s="22" t="s">
        <v>4</v>
      </c>
      <c r="D9" s="22" t="s">
        <v>9</v>
      </c>
      <c r="E9" s="22" t="s">
        <v>61</v>
      </c>
      <c r="F9" s="28">
        <v>-48.1</v>
      </c>
      <c r="G9" s="24"/>
      <c r="H9" s="7">
        <f t="shared" si="1"/>
        <v>-48.1</v>
      </c>
      <c r="I9" s="14"/>
      <c r="J9" s="8">
        <f t="shared" si="2"/>
        <v>0</v>
      </c>
      <c r="K9" s="8">
        <f t="shared" si="3"/>
        <v>0</v>
      </c>
      <c r="L9" s="19">
        <f t="shared" si="4"/>
        <v>-48.1</v>
      </c>
      <c r="M9" s="19"/>
      <c r="N9" s="5"/>
    </row>
    <row r="10" spans="1:15" ht="14.25" customHeight="1" x14ac:dyDescent="0.25">
      <c r="A10" s="31" t="s">
        <v>60</v>
      </c>
      <c r="C10" s="22" t="s">
        <v>4</v>
      </c>
      <c r="D10" s="22" t="s">
        <v>9</v>
      </c>
      <c r="E10" s="26" t="s">
        <v>62</v>
      </c>
      <c r="F10" s="28">
        <v>2721.12</v>
      </c>
      <c r="G10" s="24"/>
      <c r="H10" s="7">
        <f t="shared" si="1"/>
        <v>2721.12</v>
      </c>
      <c r="I10" s="14"/>
      <c r="J10" s="8">
        <f t="shared" si="2"/>
        <v>0</v>
      </c>
      <c r="K10" s="8">
        <f t="shared" si="3"/>
        <v>0</v>
      </c>
      <c r="L10" s="19">
        <f t="shared" si="4"/>
        <v>2721.12</v>
      </c>
      <c r="M10" s="19"/>
      <c r="N10" s="5"/>
      <c r="O10" s="28"/>
    </row>
    <row r="11" spans="1:15" ht="14.25" customHeight="1" x14ac:dyDescent="0.25">
      <c r="A11" s="31" t="s">
        <v>83</v>
      </c>
      <c r="C11" s="22" t="s">
        <v>4</v>
      </c>
      <c r="D11" s="22" t="s">
        <v>9</v>
      </c>
      <c r="E11" s="26" t="s">
        <v>81</v>
      </c>
      <c r="F11" s="28">
        <v>1866.51</v>
      </c>
      <c r="G11" s="24"/>
      <c r="H11" s="7">
        <f t="shared" si="1"/>
        <v>1866.51</v>
      </c>
      <c r="I11" s="14"/>
      <c r="J11" s="8">
        <f t="shared" si="2"/>
        <v>0</v>
      </c>
      <c r="K11" s="8">
        <f t="shared" si="3"/>
        <v>0</v>
      </c>
      <c r="L11" s="19">
        <f t="shared" si="4"/>
        <v>1866.51</v>
      </c>
      <c r="M11" s="19"/>
      <c r="N11" s="5"/>
    </row>
    <row r="12" spans="1:15" ht="14.25" customHeight="1" x14ac:dyDescent="0.25">
      <c r="A12" s="31" t="s">
        <v>84</v>
      </c>
      <c r="C12" s="22" t="s">
        <v>4</v>
      </c>
      <c r="D12" s="22" t="s">
        <v>9</v>
      </c>
      <c r="E12" s="26" t="s">
        <v>82</v>
      </c>
      <c r="F12" s="28">
        <v>1866.48</v>
      </c>
      <c r="G12" s="6"/>
      <c r="H12" s="7">
        <f t="shared" si="1"/>
        <v>1866.48</v>
      </c>
      <c r="I12" s="14"/>
      <c r="J12" s="8">
        <f t="shared" si="2"/>
        <v>0</v>
      </c>
      <c r="K12" s="8">
        <f t="shared" si="3"/>
        <v>0</v>
      </c>
      <c r="L12" s="19">
        <f t="shared" si="4"/>
        <v>1866.48</v>
      </c>
      <c r="M12" s="19"/>
      <c r="N12" s="5"/>
    </row>
    <row r="13" spans="1:15" ht="14.25" customHeight="1" x14ac:dyDescent="0.25">
      <c r="A13" s="31" t="s">
        <v>85</v>
      </c>
      <c r="C13" s="22" t="s">
        <v>4</v>
      </c>
      <c r="D13" s="22" t="s">
        <v>9</v>
      </c>
      <c r="E13" s="26" t="s">
        <v>95</v>
      </c>
      <c r="F13" s="28">
        <v>1458.59</v>
      </c>
      <c r="G13" s="6"/>
      <c r="H13" s="7">
        <f t="shared" si="1"/>
        <v>1458.59</v>
      </c>
      <c r="I13" s="14"/>
      <c r="J13" s="8">
        <f t="shared" si="2"/>
        <v>0</v>
      </c>
      <c r="K13" s="8">
        <f t="shared" si="3"/>
        <v>0</v>
      </c>
      <c r="L13" s="19">
        <f t="shared" si="4"/>
        <v>1458.59</v>
      </c>
      <c r="M13" s="19"/>
      <c r="N13" s="5"/>
    </row>
    <row r="14" spans="1:15" ht="14.25" customHeight="1" x14ac:dyDescent="0.25">
      <c r="A14" s="31" t="s">
        <v>96</v>
      </c>
      <c r="C14" s="22" t="s">
        <v>4</v>
      </c>
      <c r="D14" s="22" t="s">
        <v>9</v>
      </c>
      <c r="E14" s="43" t="s">
        <v>198</v>
      </c>
      <c r="F14" s="28">
        <v>-713.12</v>
      </c>
      <c r="G14" s="6"/>
      <c r="H14" s="7">
        <f t="shared" ref="H14:H15" si="5">F14+G14</f>
        <v>-713.12</v>
      </c>
      <c r="I14" s="14"/>
      <c r="J14" s="8">
        <f t="shared" ref="J14:J15" si="6">IF(D14="Y",$D$3*I14,0)</f>
        <v>0</v>
      </c>
      <c r="K14" s="8">
        <f t="shared" ref="K14:K15" si="7">IF(H14&gt;0, 0, I14+J14)</f>
        <v>0</v>
      </c>
      <c r="L14" s="19">
        <f t="shared" ref="L14:L15" si="8">H14+K14</f>
        <v>-713.12</v>
      </c>
      <c r="M14" s="19"/>
      <c r="N14" s="5"/>
    </row>
    <row r="15" spans="1:15" ht="14.25" customHeight="1" x14ac:dyDescent="0.25">
      <c r="A15" s="31" t="s">
        <v>97</v>
      </c>
      <c r="C15" s="22" t="s">
        <v>4</v>
      </c>
      <c r="D15" s="22" t="s">
        <v>9</v>
      </c>
      <c r="E15" s="43" t="s">
        <v>199</v>
      </c>
      <c r="F15" s="28">
        <v>102.44</v>
      </c>
      <c r="G15" s="6"/>
      <c r="H15" s="7">
        <f t="shared" si="5"/>
        <v>102.44</v>
      </c>
      <c r="I15" s="14"/>
      <c r="J15" s="8">
        <f t="shared" si="6"/>
        <v>0</v>
      </c>
      <c r="K15" s="8">
        <f t="shared" si="7"/>
        <v>0</v>
      </c>
      <c r="L15" s="19">
        <f t="shared" si="8"/>
        <v>102.44</v>
      </c>
      <c r="M15" s="19"/>
      <c r="N15" s="5"/>
    </row>
    <row r="16" spans="1:15" ht="14.25" customHeight="1" x14ac:dyDescent="0.25">
      <c r="A16" s="31" t="s">
        <v>119</v>
      </c>
      <c r="C16" s="22" t="s">
        <v>4</v>
      </c>
      <c r="D16" s="22" t="s">
        <v>9</v>
      </c>
      <c r="E16" s="26" t="s">
        <v>116</v>
      </c>
      <c r="F16" s="28">
        <v>1758.77</v>
      </c>
      <c r="G16" s="6"/>
      <c r="H16" s="7">
        <f t="shared" si="1"/>
        <v>1758.77</v>
      </c>
      <c r="I16" s="14"/>
      <c r="J16" s="8">
        <f t="shared" si="2"/>
        <v>0</v>
      </c>
      <c r="K16" s="8">
        <f t="shared" si="3"/>
        <v>0</v>
      </c>
      <c r="L16" s="19">
        <f t="shared" si="4"/>
        <v>1758.77</v>
      </c>
      <c r="M16" s="19"/>
      <c r="N16" s="5"/>
    </row>
    <row r="17" spans="1:15" ht="14.25" customHeight="1" x14ac:dyDescent="0.25">
      <c r="A17" s="26" t="s">
        <v>120</v>
      </c>
      <c r="C17" s="22" t="s">
        <v>4</v>
      </c>
      <c r="D17" s="22" t="s">
        <v>9</v>
      </c>
      <c r="E17" s="26" t="s">
        <v>117</v>
      </c>
      <c r="F17" s="28">
        <v>3115.37</v>
      </c>
      <c r="G17" s="6"/>
      <c r="H17" s="7">
        <f t="shared" ref="H17:H29" si="9">F17+G17</f>
        <v>3115.37</v>
      </c>
      <c r="I17" s="14"/>
      <c r="J17" s="8">
        <f t="shared" si="2"/>
        <v>0</v>
      </c>
      <c r="K17" s="8">
        <f t="shared" ref="K17:K23" si="10">IF(H17&gt;0, 0, I17+J17)</f>
        <v>0</v>
      </c>
      <c r="L17" s="19">
        <f t="shared" ref="L17:L23" si="11">H17+K17</f>
        <v>3115.37</v>
      </c>
      <c r="M17" s="19"/>
      <c r="N17" s="5"/>
    </row>
    <row r="18" spans="1:15" ht="14.25" customHeight="1" x14ac:dyDescent="0.25">
      <c r="A18" s="26" t="s">
        <v>121</v>
      </c>
      <c r="C18" s="22" t="s">
        <v>4</v>
      </c>
      <c r="D18" s="22" t="s">
        <v>9</v>
      </c>
      <c r="E18" s="26" t="s">
        <v>118</v>
      </c>
      <c r="F18" s="28">
        <v>1660.44</v>
      </c>
      <c r="G18" s="6"/>
      <c r="H18" s="7">
        <f t="shared" si="9"/>
        <v>1660.44</v>
      </c>
      <c r="I18" s="14"/>
      <c r="J18" s="8">
        <f t="shared" si="2"/>
        <v>0</v>
      </c>
      <c r="K18" s="8">
        <f t="shared" si="10"/>
        <v>0</v>
      </c>
      <c r="L18" s="19">
        <f t="shared" si="11"/>
        <v>1660.44</v>
      </c>
      <c r="M18" s="19"/>
      <c r="N18" s="5"/>
    </row>
    <row r="19" spans="1:15" ht="14.25" customHeight="1" x14ac:dyDescent="0.25">
      <c r="A19" s="26" t="s">
        <v>139</v>
      </c>
      <c r="C19" s="22" t="s">
        <v>4</v>
      </c>
      <c r="D19" s="22" t="s">
        <v>9</v>
      </c>
      <c r="E19" s="26" t="s">
        <v>106</v>
      </c>
      <c r="F19" s="28">
        <v>1445.73</v>
      </c>
      <c r="G19" s="6"/>
      <c r="H19" s="7">
        <f t="shared" si="9"/>
        <v>1445.73</v>
      </c>
      <c r="I19" s="14"/>
      <c r="J19" s="8">
        <f t="shared" si="2"/>
        <v>0</v>
      </c>
      <c r="K19" s="8">
        <f t="shared" si="10"/>
        <v>0</v>
      </c>
      <c r="L19" s="19">
        <f t="shared" si="11"/>
        <v>1445.73</v>
      </c>
      <c r="M19" s="19"/>
      <c r="N19" s="5"/>
    </row>
    <row r="20" spans="1:15" ht="14.25" customHeight="1" x14ac:dyDescent="0.25">
      <c r="A20" s="25" t="s">
        <v>140</v>
      </c>
      <c r="C20" s="22" t="s">
        <v>4</v>
      </c>
      <c r="D20" s="22" t="s">
        <v>9</v>
      </c>
      <c r="E20" s="26" t="s">
        <v>132</v>
      </c>
      <c r="F20" s="28">
        <v>506.4</v>
      </c>
      <c r="G20" s="6"/>
      <c r="H20" s="7">
        <f t="shared" si="9"/>
        <v>506.4</v>
      </c>
      <c r="I20" s="14"/>
      <c r="J20" s="8">
        <f t="shared" si="2"/>
        <v>0</v>
      </c>
      <c r="K20" s="8">
        <f t="shared" si="10"/>
        <v>0</v>
      </c>
      <c r="L20" s="19">
        <f t="shared" si="11"/>
        <v>506.4</v>
      </c>
      <c r="M20" s="19"/>
      <c r="N20" s="5"/>
    </row>
    <row r="21" spans="1:15" ht="14.25" customHeight="1" x14ac:dyDescent="0.25">
      <c r="A21" s="25" t="s">
        <v>141</v>
      </c>
      <c r="C21" s="22" t="s">
        <v>4</v>
      </c>
      <c r="D21" s="22" t="s">
        <v>9</v>
      </c>
      <c r="E21" s="26" t="s">
        <v>136</v>
      </c>
      <c r="F21" s="28">
        <v>350.54</v>
      </c>
      <c r="G21" s="6"/>
      <c r="H21" s="7">
        <f t="shared" si="9"/>
        <v>350.54</v>
      </c>
      <c r="I21" s="14"/>
      <c r="J21" s="8">
        <f t="shared" si="2"/>
        <v>0</v>
      </c>
      <c r="K21" s="8">
        <f t="shared" si="10"/>
        <v>0</v>
      </c>
      <c r="L21" s="19">
        <f t="shared" si="11"/>
        <v>350.54</v>
      </c>
      <c r="M21" s="19"/>
      <c r="N21" s="5"/>
    </row>
    <row r="22" spans="1:15" ht="14.25" customHeight="1" x14ac:dyDescent="0.25">
      <c r="A22" s="25" t="s">
        <v>155</v>
      </c>
      <c r="C22" s="22" t="s">
        <v>4</v>
      </c>
      <c r="D22" s="22" t="s">
        <v>9</v>
      </c>
      <c r="E22" s="26" t="s">
        <v>154</v>
      </c>
      <c r="F22" s="28">
        <v>104.05</v>
      </c>
      <c r="G22" s="6"/>
      <c r="H22" s="7">
        <f t="shared" si="9"/>
        <v>104.05</v>
      </c>
      <c r="I22" s="14"/>
      <c r="J22" s="8">
        <f t="shared" si="2"/>
        <v>0</v>
      </c>
      <c r="K22" s="8">
        <f t="shared" si="10"/>
        <v>0</v>
      </c>
      <c r="L22" s="19">
        <f t="shared" si="11"/>
        <v>104.05</v>
      </c>
      <c r="M22" s="19"/>
      <c r="N22" s="5"/>
    </row>
    <row r="23" spans="1:15" ht="14.25" customHeight="1" x14ac:dyDescent="0.25">
      <c r="A23" s="25" t="s">
        <v>162</v>
      </c>
      <c r="C23" s="22" t="s">
        <v>4</v>
      </c>
      <c r="D23" s="22" t="s">
        <v>9</v>
      </c>
      <c r="E23" s="26" t="s">
        <v>160</v>
      </c>
      <c r="F23" s="28">
        <v>126.97</v>
      </c>
      <c r="G23" s="6"/>
      <c r="H23" s="7">
        <f t="shared" si="9"/>
        <v>126.97</v>
      </c>
      <c r="I23" s="14"/>
      <c r="J23" s="8">
        <f t="shared" si="2"/>
        <v>0</v>
      </c>
      <c r="K23" s="8">
        <f t="shared" si="10"/>
        <v>0</v>
      </c>
      <c r="L23" s="19">
        <f t="shared" si="11"/>
        <v>126.97</v>
      </c>
      <c r="N23" s="5"/>
    </row>
    <row r="24" spans="1:15" ht="14.25" customHeight="1" x14ac:dyDescent="0.25">
      <c r="A24" s="25" t="s">
        <v>174</v>
      </c>
      <c r="C24" s="22" t="s">
        <v>4</v>
      </c>
      <c r="D24" s="22" t="s">
        <v>9</v>
      </c>
      <c r="E24" s="26" t="s">
        <v>165</v>
      </c>
      <c r="F24" s="28">
        <v>872.09</v>
      </c>
      <c r="G24" s="6"/>
      <c r="H24" s="7">
        <f t="shared" si="9"/>
        <v>872.09</v>
      </c>
      <c r="I24" s="14"/>
      <c r="J24" s="8">
        <f t="shared" ref="J24" si="12">IF(D24="Y",$D$3*I24,0)</f>
        <v>0</v>
      </c>
      <c r="K24" s="8">
        <f t="shared" ref="K24" si="13">IF(H24&gt;0, 0, I24+J24)</f>
        <v>0</v>
      </c>
      <c r="L24" s="19">
        <f t="shared" ref="L24" si="14">H24+K24</f>
        <v>872.09</v>
      </c>
      <c r="N24" s="5"/>
    </row>
    <row r="25" spans="1:15" ht="14.25" customHeight="1" x14ac:dyDescent="0.25">
      <c r="A25" s="25" t="s">
        <v>175</v>
      </c>
      <c r="C25" s="22" t="s">
        <v>4</v>
      </c>
      <c r="D25" s="22" t="s">
        <v>9</v>
      </c>
      <c r="E25" s="26" t="s">
        <v>173</v>
      </c>
      <c r="F25" s="28">
        <v>272.67</v>
      </c>
      <c r="G25" s="6"/>
      <c r="H25" s="7">
        <f t="shared" si="9"/>
        <v>272.67</v>
      </c>
      <c r="I25" s="14"/>
      <c r="J25" s="8">
        <f t="shared" ref="J25:J27" si="15">IF(D25="Y",$D$3*I25,0)</f>
        <v>0</v>
      </c>
      <c r="K25" s="8">
        <f t="shared" ref="K25:K27" si="16">IF(H25&gt;0, 0, I25+J25)</f>
        <v>0</v>
      </c>
      <c r="L25" s="19">
        <f t="shared" ref="L25:L27" si="17">H25+K25</f>
        <v>272.67</v>
      </c>
      <c r="N25" s="5"/>
    </row>
    <row r="26" spans="1:15" ht="14.25" customHeight="1" x14ac:dyDescent="0.25">
      <c r="A26" s="25" t="s">
        <v>176</v>
      </c>
      <c r="C26" s="22" t="s">
        <v>4</v>
      </c>
      <c r="D26" s="22" t="s">
        <v>9</v>
      </c>
      <c r="E26" s="27" t="s">
        <v>167</v>
      </c>
      <c r="F26" s="28">
        <v>164.77</v>
      </c>
      <c r="G26" s="6"/>
      <c r="H26" s="7">
        <f t="shared" si="9"/>
        <v>164.77</v>
      </c>
      <c r="I26" s="14"/>
      <c r="J26" s="8">
        <f t="shared" si="15"/>
        <v>0</v>
      </c>
      <c r="K26" s="8">
        <f t="shared" si="16"/>
        <v>0</v>
      </c>
      <c r="L26" s="19">
        <f t="shared" si="17"/>
        <v>164.77</v>
      </c>
      <c r="N26" s="5"/>
    </row>
    <row r="27" spans="1:15" ht="14.25" customHeight="1" x14ac:dyDescent="0.25">
      <c r="A27" s="25" t="s">
        <v>187</v>
      </c>
      <c r="C27" s="22" t="s">
        <v>4</v>
      </c>
      <c r="D27" s="22" t="s">
        <v>9</v>
      </c>
      <c r="E27" s="27" t="s">
        <v>188</v>
      </c>
      <c r="F27" s="28">
        <v>37.700000000000003</v>
      </c>
      <c r="G27" s="6"/>
      <c r="H27" s="7">
        <f t="shared" si="9"/>
        <v>37.700000000000003</v>
      </c>
      <c r="I27" s="14"/>
      <c r="J27" s="8">
        <f t="shared" si="15"/>
        <v>0</v>
      </c>
      <c r="K27" s="8">
        <f t="shared" si="16"/>
        <v>0</v>
      </c>
      <c r="L27" s="19">
        <f t="shared" si="17"/>
        <v>37.700000000000003</v>
      </c>
      <c r="N27" s="5"/>
    </row>
    <row r="28" spans="1:15" ht="14.25" customHeight="1" x14ac:dyDescent="0.25">
      <c r="A28" s="25" t="s">
        <v>190</v>
      </c>
      <c r="C28" s="22" t="s">
        <v>4</v>
      </c>
      <c r="D28" s="22" t="s">
        <v>9</v>
      </c>
      <c r="E28" s="27" t="s">
        <v>189</v>
      </c>
      <c r="F28" s="28">
        <v>530.76</v>
      </c>
      <c r="G28" s="6"/>
      <c r="H28" s="7">
        <f t="shared" si="9"/>
        <v>530.76</v>
      </c>
      <c r="I28" s="14"/>
      <c r="J28" s="8">
        <f t="shared" ref="J28:J29" si="18">IF(D28="Y",$D$3*I28,0)</f>
        <v>0</v>
      </c>
      <c r="K28" s="8">
        <f t="shared" ref="K28:K29" si="19">IF(H28&gt;0, 0, I28+J28)</f>
        <v>0</v>
      </c>
      <c r="L28" s="19">
        <f t="shared" ref="L28:L29" si="20">H28+K28</f>
        <v>530.76</v>
      </c>
      <c r="N28" s="5"/>
    </row>
    <row r="29" spans="1:15" ht="14.25" customHeight="1" x14ac:dyDescent="0.25">
      <c r="A29" s="25"/>
      <c r="C29" s="22" t="s">
        <v>4</v>
      </c>
      <c r="D29" s="22" t="s">
        <v>9</v>
      </c>
      <c r="E29" s="27" t="s">
        <v>195</v>
      </c>
      <c r="F29" s="28">
        <v>530.70000000000005</v>
      </c>
      <c r="G29" s="6"/>
      <c r="H29" s="7">
        <f t="shared" si="9"/>
        <v>530.70000000000005</v>
      </c>
      <c r="I29" s="14"/>
      <c r="J29" s="8">
        <f t="shared" si="18"/>
        <v>0</v>
      </c>
      <c r="K29" s="8">
        <f t="shared" si="19"/>
        <v>0</v>
      </c>
      <c r="L29" s="19">
        <f t="shared" si="20"/>
        <v>530.70000000000005</v>
      </c>
      <c r="N29" s="5"/>
    </row>
    <row r="30" spans="1:15" ht="14.25" customHeight="1" x14ac:dyDescent="0.25">
      <c r="A30" s="25"/>
      <c r="E30" s="26"/>
      <c r="F30" s="28"/>
      <c r="G30" s="6"/>
      <c r="H30" s="7"/>
      <c r="I30" s="14"/>
      <c r="J30" s="8"/>
      <c r="K30" s="8"/>
      <c r="L30" s="19" t="s">
        <v>22</v>
      </c>
      <c r="M30" s="19">
        <f>SUM(L7:L30)</f>
        <v>22760.14</v>
      </c>
      <c r="N30" s="5"/>
    </row>
    <row r="31" spans="1:15" ht="14.25" customHeight="1" x14ac:dyDescent="0.25">
      <c r="A31" s="31"/>
      <c r="F31" s="28"/>
      <c r="G31" s="6"/>
      <c r="H31" s="7"/>
      <c r="I31" s="14"/>
      <c r="J31" s="8"/>
      <c r="K31" s="8"/>
      <c r="L31" s="19"/>
      <c r="M31" s="19"/>
      <c r="N31" s="5"/>
    </row>
    <row r="32" spans="1:15" ht="14.25" customHeight="1" x14ac:dyDescent="0.25">
      <c r="A32" s="31" t="s">
        <v>41</v>
      </c>
      <c r="C32" s="24" t="s">
        <v>27</v>
      </c>
      <c r="D32" s="22" t="s">
        <v>9</v>
      </c>
      <c r="E32" s="22" t="s">
        <v>40</v>
      </c>
      <c r="F32" s="28">
        <v>7.68</v>
      </c>
      <c r="G32" s="24"/>
      <c r="H32" s="7">
        <f>F32+G32</f>
        <v>7.68</v>
      </c>
      <c r="I32" s="14"/>
      <c r="J32" s="8">
        <f t="shared" ref="J32:J39" si="21">IF(D32="Y",$D$3*I32,0)</f>
        <v>0</v>
      </c>
      <c r="K32" s="8">
        <f>IF(H32&gt;0, 0, I32+J32)</f>
        <v>0</v>
      </c>
      <c r="L32" s="19">
        <f>H32+K32</f>
        <v>7.68</v>
      </c>
      <c r="M32" s="19"/>
      <c r="N32" s="5"/>
      <c r="O32" s="28"/>
    </row>
    <row r="33" spans="1:15" ht="14.25" customHeight="1" x14ac:dyDescent="0.25">
      <c r="A33" s="31"/>
      <c r="C33" s="24" t="s">
        <v>27</v>
      </c>
      <c r="D33" s="22" t="s">
        <v>9</v>
      </c>
      <c r="F33" s="28"/>
      <c r="G33" s="24"/>
      <c r="H33" s="7">
        <f>F33+G33</f>
        <v>0</v>
      </c>
      <c r="I33" s="14"/>
      <c r="J33" s="8">
        <f t="shared" si="21"/>
        <v>0</v>
      </c>
      <c r="K33" s="8">
        <f>IF(H33&gt;0, 0, I33+J33)</f>
        <v>0</v>
      </c>
      <c r="L33" s="19">
        <f>H33+K33</f>
        <v>0</v>
      </c>
      <c r="M33" s="19"/>
      <c r="N33" s="5"/>
      <c r="O33" s="28"/>
    </row>
    <row r="34" spans="1:15" ht="14.25" customHeight="1" x14ac:dyDescent="0.25">
      <c r="A34" s="31"/>
      <c r="C34" s="24" t="s">
        <v>27</v>
      </c>
      <c r="D34" s="22" t="s">
        <v>9</v>
      </c>
      <c r="F34" s="28"/>
      <c r="G34" s="24"/>
      <c r="H34" s="7">
        <f>F34+G34</f>
        <v>0</v>
      </c>
      <c r="I34" s="14"/>
      <c r="J34" s="8">
        <f t="shared" si="21"/>
        <v>0</v>
      </c>
      <c r="K34" s="8">
        <f>IF(H34&gt;0, 0, I34+J34)</f>
        <v>0</v>
      </c>
      <c r="L34" s="19">
        <f>H34+K34</f>
        <v>0</v>
      </c>
      <c r="M34" s="19"/>
      <c r="N34" s="5"/>
      <c r="O34" s="28"/>
    </row>
    <row r="35" spans="1:15" ht="14.25" customHeight="1" x14ac:dyDescent="0.25">
      <c r="A35" s="25"/>
      <c r="C35" s="24" t="s">
        <v>27</v>
      </c>
      <c r="D35" s="22" t="s">
        <v>9</v>
      </c>
      <c r="E35" s="26"/>
      <c r="F35" s="28"/>
      <c r="G35" s="24"/>
      <c r="H35" s="7">
        <f t="shared" ref="H35:H39" si="22">F35+G35</f>
        <v>0</v>
      </c>
      <c r="I35" s="14"/>
      <c r="J35" s="8">
        <f t="shared" si="21"/>
        <v>0</v>
      </c>
      <c r="K35" s="8">
        <f t="shared" ref="K35:K39" si="23">IF(H35&gt;0, 0, I35+J35)</f>
        <v>0</v>
      </c>
      <c r="L35" s="19">
        <f t="shared" ref="L35:L39" si="24">H35+K35</f>
        <v>0</v>
      </c>
      <c r="M35" s="19"/>
      <c r="N35" s="5"/>
      <c r="O35" s="28"/>
    </row>
    <row r="36" spans="1:15" ht="14.25" customHeight="1" x14ac:dyDescent="0.25">
      <c r="A36" s="25"/>
      <c r="C36" s="24" t="s">
        <v>27</v>
      </c>
      <c r="D36" s="22" t="s">
        <v>9</v>
      </c>
      <c r="E36" s="26"/>
      <c r="F36" s="28"/>
      <c r="G36" s="24"/>
      <c r="H36" s="7">
        <f t="shared" si="22"/>
        <v>0</v>
      </c>
      <c r="I36" s="14"/>
      <c r="J36" s="8">
        <f t="shared" si="21"/>
        <v>0</v>
      </c>
      <c r="K36" s="8">
        <f t="shared" si="23"/>
        <v>0</v>
      </c>
      <c r="L36" s="19">
        <f t="shared" si="24"/>
        <v>0</v>
      </c>
      <c r="M36" s="19"/>
      <c r="N36" s="5"/>
      <c r="O36" s="28"/>
    </row>
    <row r="37" spans="1:15" ht="14.25" customHeight="1" x14ac:dyDescent="0.25">
      <c r="A37" s="25"/>
      <c r="C37" s="24" t="s">
        <v>27</v>
      </c>
      <c r="D37" s="22" t="s">
        <v>9</v>
      </c>
      <c r="E37" s="26"/>
      <c r="F37" s="28"/>
      <c r="G37" s="24"/>
      <c r="H37" s="7">
        <f t="shared" si="22"/>
        <v>0</v>
      </c>
      <c r="I37" s="14"/>
      <c r="J37" s="8">
        <f t="shared" si="21"/>
        <v>0</v>
      </c>
      <c r="K37" s="8">
        <f t="shared" si="23"/>
        <v>0</v>
      </c>
      <c r="L37" s="19">
        <f t="shared" si="24"/>
        <v>0</v>
      </c>
      <c r="M37" s="19"/>
      <c r="N37" s="5"/>
      <c r="O37" s="28"/>
    </row>
    <row r="38" spans="1:15" ht="14.25" customHeight="1" x14ac:dyDescent="0.25">
      <c r="A38" s="25"/>
      <c r="C38" s="24" t="s">
        <v>27</v>
      </c>
      <c r="D38" s="22" t="s">
        <v>9</v>
      </c>
      <c r="E38" s="26"/>
      <c r="F38" s="28"/>
      <c r="G38" s="24"/>
      <c r="H38" s="7">
        <f t="shared" si="22"/>
        <v>0</v>
      </c>
      <c r="I38" s="14"/>
      <c r="J38" s="8">
        <f t="shared" si="21"/>
        <v>0</v>
      </c>
      <c r="K38" s="8">
        <f t="shared" si="23"/>
        <v>0</v>
      </c>
      <c r="L38" s="19">
        <f t="shared" si="24"/>
        <v>0</v>
      </c>
      <c r="M38" s="19"/>
      <c r="N38" s="5"/>
      <c r="O38" s="28"/>
    </row>
    <row r="39" spans="1:15" ht="14.25" customHeight="1" x14ac:dyDescent="0.25">
      <c r="A39" s="25"/>
      <c r="C39" s="24" t="s">
        <v>27</v>
      </c>
      <c r="D39" s="22" t="s">
        <v>9</v>
      </c>
      <c r="E39" s="26"/>
      <c r="F39" s="28"/>
      <c r="G39" s="24"/>
      <c r="H39" s="7">
        <f t="shared" si="22"/>
        <v>0</v>
      </c>
      <c r="I39" s="14"/>
      <c r="J39" s="8">
        <f t="shared" si="21"/>
        <v>0</v>
      </c>
      <c r="K39" s="8">
        <f t="shared" si="23"/>
        <v>0</v>
      </c>
      <c r="L39" s="19">
        <f t="shared" si="24"/>
        <v>0</v>
      </c>
      <c r="M39" s="19"/>
      <c r="N39" s="5"/>
      <c r="O39" s="28"/>
    </row>
    <row r="40" spans="1:15" ht="14.25" customHeight="1" x14ac:dyDescent="0.25">
      <c r="A40" s="31"/>
      <c r="C40" s="24"/>
      <c r="F40" s="28"/>
      <c r="G40" s="24"/>
      <c r="H40" s="7"/>
      <c r="I40" s="14"/>
      <c r="J40" s="8"/>
      <c r="K40" s="8"/>
      <c r="L40" s="19" t="s">
        <v>22</v>
      </c>
      <c r="M40" s="19">
        <f>SUM(L32:L40)</f>
        <v>7.68</v>
      </c>
      <c r="N40" s="5"/>
      <c r="O40" s="28"/>
    </row>
    <row r="41" spans="1:15" ht="14.25" customHeight="1" x14ac:dyDescent="0.25">
      <c r="A41" s="31"/>
      <c r="C41" s="24"/>
      <c r="F41" s="28"/>
      <c r="G41" s="24"/>
      <c r="H41" s="7"/>
      <c r="I41" s="14"/>
      <c r="J41" s="8"/>
      <c r="K41" s="8"/>
      <c r="L41" s="19"/>
      <c r="M41" s="19"/>
      <c r="N41" s="5"/>
      <c r="O41" s="28"/>
    </row>
    <row r="42" spans="1:15" ht="14.25" customHeight="1" x14ac:dyDescent="0.25">
      <c r="A42" s="42" t="s">
        <v>38</v>
      </c>
      <c r="C42" s="24" t="s">
        <v>12</v>
      </c>
      <c r="D42" s="22" t="s">
        <v>21</v>
      </c>
      <c r="E42" s="22" t="s">
        <v>37</v>
      </c>
      <c r="F42" s="28">
        <v>3.38</v>
      </c>
      <c r="G42" s="24"/>
      <c r="H42" s="7">
        <f t="shared" ref="H42:H49" si="25">F42+G42</f>
        <v>3.38</v>
      </c>
      <c r="I42" s="14"/>
      <c r="J42" s="8">
        <f t="shared" ref="J42:J59" si="26">IF(D42="Y",$D$3*I42,0)</f>
        <v>0</v>
      </c>
      <c r="K42" s="8">
        <f t="shared" ref="K42:K49" si="27">IF(H42&gt;0, 0, I42+J42)</f>
        <v>0</v>
      </c>
      <c r="L42" s="19">
        <f t="shared" ref="L42:L49" si="28">H42+K42</f>
        <v>3.38</v>
      </c>
      <c r="M42" s="19"/>
      <c r="N42" s="5"/>
      <c r="O42" s="28"/>
    </row>
    <row r="43" spans="1:15" ht="14.25" customHeight="1" x14ac:dyDescent="0.25">
      <c r="A43" s="42" t="s">
        <v>39</v>
      </c>
      <c r="C43" s="24" t="s">
        <v>12</v>
      </c>
      <c r="D43" s="22" t="s">
        <v>21</v>
      </c>
      <c r="E43" s="22" t="s">
        <v>32</v>
      </c>
      <c r="F43" s="28">
        <v>2974.56</v>
      </c>
      <c r="G43" s="24"/>
      <c r="H43" s="7">
        <f t="shared" si="25"/>
        <v>2974.56</v>
      </c>
      <c r="I43" s="14"/>
      <c r="J43" s="8">
        <f t="shared" si="26"/>
        <v>0</v>
      </c>
      <c r="K43" s="8">
        <f t="shared" si="27"/>
        <v>0</v>
      </c>
      <c r="L43" s="19">
        <f t="shared" si="28"/>
        <v>2974.56</v>
      </c>
      <c r="M43" s="19"/>
      <c r="N43" s="5"/>
    </row>
    <row r="44" spans="1:15" ht="14.25" customHeight="1" x14ac:dyDescent="0.25">
      <c r="A44" s="42" t="s">
        <v>54</v>
      </c>
      <c r="C44" s="24" t="s">
        <v>12</v>
      </c>
      <c r="D44" s="22" t="s">
        <v>21</v>
      </c>
      <c r="E44" s="22" t="s">
        <v>53</v>
      </c>
      <c r="F44" s="28">
        <v>4984.67</v>
      </c>
      <c r="G44" s="24"/>
      <c r="H44" s="7">
        <f t="shared" si="25"/>
        <v>4984.67</v>
      </c>
      <c r="I44" s="14"/>
      <c r="J44" s="8">
        <f t="shared" si="26"/>
        <v>0</v>
      </c>
      <c r="K44" s="8">
        <f t="shared" si="27"/>
        <v>0</v>
      </c>
      <c r="L44" s="19">
        <f t="shared" si="28"/>
        <v>4984.67</v>
      </c>
      <c r="M44" s="19"/>
      <c r="N44" s="5"/>
    </row>
    <row r="45" spans="1:15" ht="14.25" customHeight="1" x14ac:dyDescent="0.25">
      <c r="A45" s="42" t="s">
        <v>67</v>
      </c>
      <c r="C45" s="24" t="s">
        <v>12</v>
      </c>
      <c r="D45" s="22" t="s">
        <v>21</v>
      </c>
      <c r="E45" s="22" t="s">
        <v>65</v>
      </c>
      <c r="F45" s="28">
        <v>-95.36</v>
      </c>
      <c r="G45" s="24"/>
      <c r="H45" s="7">
        <f t="shared" si="25"/>
        <v>-95.36</v>
      </c>
      <c r="I45" s="14"/>
      <c r="J45" s="8">
        <f t="shared" si="26"/>
        <v>0</v>
      </c>
      <c r="K45" s="8">
        <f t="shared" si="27"/>
        <v>0</v>
      </c>
      <c r="L45" s="19">
        <f t="shared" si="28"/>
        <v>-95.36</v>
      </c>
      <c r="M45" s="19"/>
      <c r="N45" s="5"/>
    </row>
    <row r="46" spans="1:15" ht="14.25" customHeight="1" x14ac:dyDescent="0.25">
      <c r="A46" s="42" t="s">
        <v>68</v>
      </c>
      <c r="C46" s="24" t="s">
        <v>12</v>
      </c>
      <c r="D46" s="22" t="s">
        <v>21</v>
      </c>
      <c r="E46" s="22" t="s">
        <v>66</v>
      </c>
      <c r="F46" s="28">
        <v>5325.41</v>
      </c>
      <c r="G46" s="24"/>
      <c r="H46" s="7">
        <f t="shared" si="25"/>
        <v>5325.41</v>
      </c>
      <c r="I46" s="15"/>
      <c r="J46" s="8">
        <f t="shared" si="26"/>
        <v>0</v>
      </c>
      <c r="K46" s="8">
        <f t="shared" si="27"/>
        <v>0</v>
      </c>
      <c r="L46" s="19">
        <f t="shared" si="28"/>
        <v>5325.41</v>
      </c>
      <c r="M46" s="19"/>
      <c r="N46" s="5"/>
    </row>
    <row r="47" spans="1:15" ht="14.25" customHeight="1" x14ac:dyDescent="0.25">
      <c r="A47" s="42" t="s">
        <v>92</v>
      </c>
      <c r="C47" s="24" t="s">
        <v>12</v>
      </c>
      <c r="D47" s="22" t="s">
        <v>21</v>
      </c>
      <c r="E47" s="26" t="s">
        <v>90</v>
      </c>
      <c r="F47" s="28">
        <v>3668.5</v>
      </c>
      <c r="G47" s="24"/>
      <c r="H47" s="7">
        <f t="shared" si="25"/>
        <v>3668.5</v>
      </c>
      <c r="I47" s="15"/>
      <c r="J47" s="8">
        <f t="shared" si="26"/>
        <v>0</v>
      </c>
      <c r="K47" s="8">
        <f t="shared" si="27"/>
        <v>0</v>
      </c>
      <c r="L47" s="19">
        <f t="shared" si="28"/>
        <v>3668.5</v>
      </c>
      <c r="M47" s="19"/>
      <c r="N47" s="5"/>
      <c r="O47" s="28"/>
    </row>
    <row r="48" spans="1:15" ht="14.25" customHeight="1" x14ac:dyDescent="0.25">
      <c r="A48" s="42" t="s">
        <v>93</v>
      </c>
      <c r="C48" s="24" t="s">
        <v>12</v>
      </c>
      <c r="D48" s="22" t="s">
        <v>21</v>
      </c>
      <c r="E48" s="26" t="s">
        <v>91</v>
      </c>
      <c r="F48" s="28">
        <v>3652.65</v>
      </c>
      <c r="G48" s="24"/>
      <c r="H48" s="7">
        <f t="shared" si="25"/>
        <v>3652.65</v>
      </c>
      <c r="I48" s="16"/>
      <c r="J48" s="8">
        <f t="shared" si="26"/>
        <v>0</v>
      </c>
      <c r="K48" s="8">
        <f t="shared" si="27"/>
        <v>0</v>
      </c>
      <c r="L48" s="19">
        <f t="shared" si="28"/>
        <v>3652.65</v>
      </c>
      <c r="M48" s="19"/>
      <c r="N48" s="5"/>
    </row>
    <row r="49" spans="1:14" ht="14.25" customHeight="1" x14ac:dyDescent="0.25">
      <c r="A49" s="42" t="s">
        <v>94</v>
      </c>
      <c r="C49" s="24" t="s">
        <v>12</v>
      </c>
      <c r="D49" s="22" t="s">
        <v>21</v>
      </c>
      <c r="E49" s="26" t="s">
        <v>98</v>
      </c>
      <c r="F49" s="28">
        <v>2903.75</v>
      </c>
      <c r="G49" s="24"/>
      <c r="H49" s="7">
        <f t="shared" si="25"/>
        <v>2903.75</v>
      </c>
      <c r="I49" s="16"/>
      <c r="J49" s="8">
        <f t="shared" si="26"/>
        <v>0</v>
      </c>
      <c r="K49" s="8">
        <f t="shared" si="27"/>
        <v>0</v>
      </c>
      <c r="L49" s="19">
        <f t="shared" si="28"/>
        <v>2903.75</v>
      </c>
      <c r="M49" s="19"/>
      <c r="N49" s="5"/>
    </row>
    <row r="50" spans="1:14" ht="14.25" customHeight="1" x14ac:dyDescent="0.25">
      <c r="A50" s="42" t="s">
        <v>102</v>
      </c>
      <c r="C50" s="24" t="s">
        <v>12</v>
      </c>
      <c r="D50" s="22" t="s">
        <v>21</v>
      </c>
      <c r="E50" s="26" t="s">
        <v>196</v>
      </c>
      <c r="F50" s="28">
        <v>-1395.37</v>
      </c>
      <c r="G50" s="24"/>
      <c r="H50" s="7">
        <f t="shared" ref="H50:H52" si="29">F50+G50</f>
        <v>-1395.37</v>
      </c>
      <c r="I50" s="16"/>
      <c r="J50" s="8">
        <f t="shared" ref="J50:J52" si="30">IF(D50="Y",$D$3*I50,0)</f>
        <v>0</v>
      </c>
      <c r="K50" s="8">
        <f t="shared" ref="K50:K52" si="31">IF(H50&gt;0, 0, I50+J50)</f>
        <v>0</v>
      </c>
      <c r="L50" s="19">
        <f t="shared" ref="L50:L52" si="32">H50+K50</f>
        <v>-1395.37</v>
      </c>
      <c r="M50" s="19"/>
      <c r="N50" s="5"/>
    </row>
    <row r="51" spans="1:14" ht="14.25" customHeight="1" x14ac:dyDescent="0.25">
      <c r="A51" s="42" t="s">
        <v>101</v>
      </c>
      <c r="C51" s="24" t="s">
        <v>12</v>
      </c>
      <c r="D51" s="22" t="s">
        <v>21</v>
      </c>
      <c r="E51" s="26" t="s">
        <v>197</v>
      </c>
      <c r="F51" s="28">
        <v>125.84</v>
      </c>
      <c r="G51" s="24"/>
      <c r="H51" s="7">
        <f t="shared" si="29"/>
        <v>125.84</v>
      </c>
      <c r="I51" s="16"/>
      <c r="J51" s="8">
        <f t="shared" si="30"/>
        <v>0</v>
      </c>
      <c r="K51" s="8">
        <f t="shared" si="31"/>
        <v>0</v>
      </c>
      <c r="L51" s="19">
        <f t="shared" si="32"/>
        <v>125.84</v>
      </c>
      <c r="M51" s="19"/>
      <c r="N51" s="5"/>
    </row>
    <row r="52" spans="1:14" ht="14.25" customHeight="1" x14ac:dyDescent="0.25">
      <c r="A52" s="42" t="s">
        <v>100</v>
      </c>
      <c r="C52" s="24" t="s">
        <v>12</v>
      </c>
      <c r="D52" s="22" t="s">
        <v>21</v>
      </c>
      <c r="E52" s="26" t="s">
        <v>99</v>
      </c>
      <c r="F52" s="28">
        <v>21.98</v>
      </c>
      <c r="G52" s="24"/>
      <c r="H52" s="7">
        <f t="shared" si="29"/>
        <v>21.98</v>
      </c>
      <c r="I52" s="16"/>
      <c r="J52" s="8">
        <f t="shared" si="30"/>
        <v>0</v>
      </c>
      <c r="K52" s="8">
        <f t="shared" si="31"/>
        <v>0</v>
      </c>
      <c r="L52" s="19">
        <f t="shared" si="32"/>
        <v>21.98</v>
      </c>
      <c r="M52" s="19"/>
      <c r="N52" s="5"/>
    </row>
    <row r="53" spans="1:14" ht="14.25" customHeight="1" x14ac:dyDescent="0.25">
      <c r="A53" s="25" t="s">
        <v>129</v>
      </c>
      <c r="B53" s="26"/>
      <c r="C53" s="24" t="s">
        <v>12</v>
      </c>
      <c r="D53" s="22" t="s">
        <v>21</v>
      </c>
      <c r="E53" s="26" t="s">
        <v>126</v>
      </c>
      <c r="F53" s="28">
        <v>3829.71</v>
      </c>
      <c r="G53" s="24"/>
      <c r="H53" s="7">
        <f t="shared" ref="H53:H65" si="33">F53+G53</f>
        <v>3829.71</v>
      </c>
      <c r="I53" s="16"/>
      <c r="J53" s="8">
        <f t="shared" si="26"/>
        <v>0</v>
      </c>
      <c r="K53" s="8">
        <f t="shared" ref="K53:K59" si="34">IF(H53&gt;0, 0, I53+J53)</f>
        <v>0</v>
      </c>
      <c r="L53" s="19">
        <f t="shared" ref="L53:L59" si="35">H53+K53</f>
        <v>3829.71</v>
      </c>
      <c r="M53" s="19"/>
      <c r="N53" s="5"/>
    </row>
    <row r="54" spans="1:14" ht="14.25" customHeight="1" x14ac:dyDescent="0.25">
      <c r="A54" s="25" t="s">
        <v>130</v>
      </c>
      <c r="B54" s="26"/>
      <c r="C54" s="24" t="s">
        <v>12</v>
      </c>
      <c r="D54" s="22" t="s">
        <v>21</v>
      </c>
      <c r="E54" s="26" t="s">
        <v>127</v>
      </c>
      <c r="F54" s="28">
        <v>5580.11</v>
      </c>
      <c r="G54" s="24"/>
      <c r="H54" s="7">
        <f t="shared" si="33"/>
        <v>5580.11</v>
      </c>
      <c r="I54" s="16"/>
      <c r="J54" s="8">
        <f t="shared" si="26"/>
        <v>0</v>
      </c>
      <c r="K54" s="8">
        <f t="shared" si="34"/>
        <v>0</v>
      </c>
      <c r="L54" s="19">
        <f t="shared" si="35"/>
        <v>5580.11</v>
      </c>
      <c r="M54" s="19"/>
      <c r="N54" s="5"/>
    </row>
    <row r="55" spans="1:14" ht="14.25" customHeight="1" x14ac:dyDescent="0.25">
      <c r="A55" s="25" t="s">
        <v>131</v>
      </c>
      <c r="B55" s="26"/>
      <c r="C55" s="24" t="s">
        <v>12</v>
      </c>
      <c r="D55" s="22" t="s">
        <v>21</v>
      </c>
      <c r="E55" s="26" t="s">
        <v>128</v>
      </c>
      <c r="F55" s="28">
        <v>2941.17</v>
      </c>
      <c r="G55" s="24"/>
      <c r="H55" s="7">
        <f t="shared" si="33"/>
        <v>2941.17</v>
      </c>
      <c r="I55" s="16"/>
      <c r="J55" s="8">
        <f t="shared" si="26"/>
        <v>0</v>
      </c>
      <c r="K55" s="8">
        <f t="shared" si="34"/>
        <v>0</v>
      </c>
      <c r="L55" s="19">
        <f t="shared" si="35"/>
        <v>2941.17</v>
      </c>
      <c r="M55" s="19"/>
      <c r="N55" s="5"/>
    </row>
    <row r="56" spans="1:14" ht="14.25" customHeight="1" x14ac:dyDescent="0.25">
      <c r="A56" s="25" t="s">
        <v>151</v>
      </c>
      <c r="B56" s="26"/>
      <c r="C56" s="24" t="s">
        <v>12</v>
      </c>
      <c r="D56" s="22" t="s">
        <v>21</v>
      </c>
      <c r="E56" s="26" t="s">
        <v>148</v>
      </c>
      <c r="F56" s="28">
        <v>2833.86</v>
      </c>
      <c r="G56" s="24"/>
      <c r="H56" s="7">
        <f t="shared" si="33"/>
        <v>2833.86</v>
      </c>
      <c r="I56" s="16"/>
      <c r="J56" s="8">
        <f t="shared" si="26"/>
        <v>0</v>
      </c>
      <c r="K56" s="8">
        <f t="shared" si="34"/>
        <v>0</v>
      </c>
      <c r="L56" s="19">
        <f t="shared" si="35"/>
        <v>2833.86</v>
      </c>
      <c r="M56" s="19"/>
      <c r="N56" s="5"/>
    </row>
    <row r="57" spans="1:14" ht="14.25" customHeight="1" x14ac:dyDescent="0.25">
      <c r="A57" s="25" t="s">
        <v>152</v>
      </c>
      <c r="B57" s="26"/>
      <c r="C57" s="24" t="s">
        <v>12</v>
      </c>
      <c r="D57" s="22" t="s">
        <v>21</v>
      </c>
      <c r="E57" s="26" t="s">
        <v>149</v>
      </c>
      <c r="F57" s="28">
        <v>988.47</v>
      </c>
      <c r="G57" s="24"/>
      <c r="H57" s="7">
        <f t="shared" si="33"/>
        <v>988.47</v>
      </c>
      <c r="I57" s="16"/>
      <c r="J57" s="8">
        <f t="shared" si="26"/>
        <v>0</v>
      </c>
      <c r="K57" s="8">
        <f t="shared" si="34"/>
        <v>0</v>
      </c>
      <c r="L57" s="19">
        <f t="shared" si="35"/>
        <v>988.47</v>
      </c>
      <c r="M57" s="19"/>
      <c r="N57" s="5"/>
    </row>
    <row r="58" spans="1:14" ht="14.25" customHeight="1" x14ac:dyDescent="0.25">
      <c r="A58" s="25" t="s">
        <v>153</v>
      </c>
      <c r="B58" s="26"/>
      <c r="C58" s="24" t="s">
        <v>12</v>
      </c>
      <c r="D58" s="22" t="s">
        <v>21</v>
      </c>
      <c r="E58" s="26" t="s">
        <v>150</v>
      </c>
      <c r="F58" s="28">
        <v>1250.8599999999999</v>
      </c>
      <c r="G58" s="24"/>
      <c r="H58" s="7">
        <f t="shared" si="33"/>
        <v>1250.8599999999999</v>
      </c>
      <c r="I58" s="16"/>
      <c r="J58" s="8">
        <f t="shared" si="26"/>
        <v>0</v>
      </c>
      <c r="K58" s="8">
        <f t="shared" si="34"/>
        <v>0</v>
      </c>
      <c r="L58" s="19">
        <f t="shared" si="35"/>
        <v>1250.8599999999999</v>
      </c>
      <c r="M58" s="19"/>
      <c r="N58" s="5"/>
    </row>
    <row r="59" spans="1:14" ht="14.25" customHeight="1" x14ac:dyDescent="0.25">
      <c r="A59" s="25" t="s">
        <v>158</v>
      </c>
      <c r="B59" s="26"/>
      <c r="C59" s="24" t="s">
        <v>12</v>
      </c>
      <c r="D59" s="22" t="s">
        <v>21</v>
      </c>
      <c r="E59" s="26" t="s">
        <v>159</v>
      </c>
      <c r="F59" s="28">
        <v>314.18</v>
      </c>
      <c r="G59" s="24"/>
      <c r="H59" s="7">
        <f t="shared" si="33"/>
        <v>314.18</v>
      </c>
      <c r="I59" s="16"/>
      <c r="J59" s="8">
        <f t="shared" si="26"/>
        <v>0</v>
      </c>
      <c r="K59" s="8">
        <f t="shared" si="34"/>
        <v>0</v>
      </c>
      <c r="L59" s="19">
        <f t="shared" si="35"/>
        <v>314.18</v>
      </c>
      <c r="N59" s="5"/>
    </row>
    <row r="60" spans="1:14" ht="14.25" customHeight="1" x14ac:dyDescent="0.25">
      <c r="A60" s="25" t="s">
        <v>164</v>
      </c>
      <c r="B60" s="26"/>
      <c r="C60" s="24" t="s">
        <v>12</v>
      </c>
      <c r="D60" s="22" t="s">
        <v>21</v>
      </c>
      <c r="E60" s="26" t="s">
        <v>163</v>
      </c>
      <c r="F60" s="28">
        <v>248.92</v>
      </c>
      <c r="G60" s="24"/>
      <c r="H60" s="7">
        <f t="shared" si="33"/>
        <v>248.92</v>
      </c>
      <c r="I60" s="16"/>
      <c r="J60" s="8">
        <f t="shared" ref="J60" si="36">IF(D60="Y",$D$3*I60,0)</f>
        <v>0</v>
      </c>
      <c r="K60" s="8">
        <f t="shared" ref="K60" si="37">IF(H60&gt;0, 0, I60+J60)</f>
        <v>0</v>
      </c>
      <c r="L60" s="19">
        <f t="shared" ref="L60" si="38">H60+K60</f>
        <v>248.92</v>
      </c>
      <c r="N60" s="5"/>
    </row>
    <row r="61" spans="1:14" ht="14.25" customHeight="1" x14ac:dyDescent="0.25">
      <c r="A61" s="25" t="s">
        <v>181</v>
      </c>
      <c r="B61" s="26"/>
      <c r="C61" s="24" t="s">
        <v>12</v>
      </c>
      <c r="D61" s="22" t="s">
        <v>21</v>
      </c>
      <c r="E61" s="26" t="s">
        <v>179</v>
      </c>
      <c r="F61" s="28">
        <v>1354.97</v>
      </c>
      <c r="G61" s="24"/>
      <c r="H61" s="7">
        <f t="shared" si="33"/>
        <v>1354.97</v>
      </c>
      <c r="I61" s="16"/>
      <c r="J61" s="8">
        <f t="shared" ref="J61:J63" si="39">IF(D61="Y",$D$3*I61,0)</f>
        <v>0</v>
      </c>
      <c r="K61" s="8">
        <f t="shared" ref="K61:K63" si="40">IF(H61&gt;0, 0, I61+J61)</f>
        <v>0</v>
      </c>
      <c r="L61" s="19">
        <f t="shared" ref="L61:L63" si="41">H61+K61</f>
        <v>1354.97</v>
      </c>
      <c r="N61" s="5"/>
    </row>
    <row r="62" spans="1:14" ht="14.25" customHeight="1" x14ac:dyDescent="0.25">
      <c r="A62" s="25" t="s">
        <v>182</v>
      </c>
      <c r="B62" s="26"/>
      <c r="C62" s="24" t="s">
        <v>12</v>
      </c>
      <c r="D62" s="22" t="s">
        <v>21</v>
      </c>
      <c r="E62" s="26" t="s">
        <v>180</v>
      </c>
      <c r="F62" s="28">
        <v>298.23</v>
      </c>
      <c r="G62" s="24"/>
      <c r="H62" s="7">
        <f t="shared" si="33"/>
        <v>298.23</v>
      </c>
      <c r="I62" s="16"/>
      <c r="J62" s="8">
        <f t="shared" si="39"/>
        <v>0</v>
      </c>
      <c r="K62" s="8">
        <f t="shared" si="40"/>
        <v>0</v>
      </c>
      <c r="L62" s="19">
        <f t="shared" si="41"/>
        <v>298.23</v>
      </c>
      <c r="N62" s="5"/>
    </row>
    <row r="63" spans="1:14" ht="14.25" customHeight="1" x14ac:dyDescent="0.25">
      <c r="A63" s="25" t="s">
        <v>184</v>
      </c>
      <c r="B63" s="26"/>
      <c r="C63" s="24" t="s">
        <v>12</v>
      </c>
      <c r="D63" s="22" t="s">
        <v>21</v>
      </c>
      <c r="E63" s="26" t="s">
        <v>183</v>
      </c>
      <c r="F63" s="28">
        <v>180.23</v>
      </c>
      <c r="G63" s="24"/>
      <c r="H63" s="7">
        <f t="shared" si="33"/>
        <v>180.23</v>
      </c>
      <c r="I63" s="16"/>
      <c r="J63" s="8">
        <f t="shared" si="39"/>
        <v>0</v>
      </c>
      <c r="K63" s="8">
        <f t="shared" si="40"/>
        <v>0</v>
      </c>
      <c r="L63" s="19">
        <f t="shared" si="41"/>
        <v>180.23</v>
      </c>
      <c r="N63" s="5"/>
    </row>
    <row r="64" spans="1:14" ht="14.25" customHeight="1" x14ac:dyDescent="0.25">
      <c r="A64" s="25" t="s">
        <v>192</v>
      </c>
      <c r="B64" s="26"/>
      <c r="C64" s="24" t="s">
        <v>12</v>
      </c>
      <c r="D64" s="22" t="s">
        <v>21</v>
      </c>
      <c r="E64" s="27" t="s">
        <v>191</v>
      </c>
      <c r="F64" s="28">
        <v>48.05</v>
      </c>
      <c r="G64" s="24"/>
      <c r="H64" s="7">
        <f t="shared" si="33"/>
        <v>48.05</v>
      </c>
      <c r="I64" s="16"/>
      <c r="J64" s="8">
        <f t="shared" ref="J64" si="42">IF(D64="Y",$D$3*I64,0)</f>
        <v>0</v>
      </c>
      <c r="K64" s="8">
        <f t="shared" ref="K64" si="43">IF(H64&gt;0, 0, I64+J64)</f>
        <v>0</v>
      </c>
      <c r="L64" s="19">
        <f t="shared" ref="L64" si="44">H64+K64</f>
        <v>48.05</v>
      </c>
      <c r="N64" s="5"/>
    </row>
    <row r="65" spans="1:14" ht="14.25" customHeight="1" x14ac:dyDescent="0.25">
      <c r="A65" s="25" t="s">
        <v>193</v>
      </c>
      <c r="B65" s="26"/>
      <c r="C65" s="24" t="s">
        <v>12</v>
      </c>
      <c r="D65" s="22" t="s">
        <v>21</v>
      </c>
      <c r="E65" s="26" t="s">
        <v>194</v>
      </c>
      <c r="F65" s="28">
        <v>580.57000000000005</v>
      </c>
      <c r="G65" s="24"/>
      <c r="H65" s="7">
        <f t="shared" si="33"/>
        <v>580.57000000000005</v>
      </c>
      <c r="I65" s="16"/>
      <c r="J65" s="8">
        <f t="shared" ref="J65" si="45">IF(D65="Y",$D$3*I65,0)</f>
        <v>0</v>
      </c>
      <c r="K65" s="8">
        <f t="shared" ref="K65" si="46">IF(H65&gt;0, 0, I65+J65)</f>
        <v>0</v>
      </c>
      <c r="L65" s="19">
        <f t="shared" ref="L65" si="47">H65+K65</f>
        <v>580.57000000000005</v>
      </c>
      <c r="N65" s="5"/>
    </row>
    <row r="66" spans="1:14" ht="14.25" customHeight="1" x14ac:dyDescent="0.25">
      <c r="A66" s="25"/>
      <c r="B66" s="26"/>
      <c r="C66" s="24"/>
      <c r="D66" s="22" t="s">
        <v>21</v>
      </c>
      <c r="E66" s="27" t="s">
        <v>195</v>
      </c>
      <c r="F66" s="28">
        <v>580.53</v>
      </c>
      <c r="G66" s="24"/>
      <c r="H66" s="7">
        <f t="shared" ref="H66" si="48">F66+G66</f>
        <v>580.53</v>
      </c>
      <c r="I66" s="16"/>
      <c r="J66" s="8">
        <f t="shared" ref="J66" si="49">IF(D66="Y",$D$3*I66,0)</f>
        <v>0</v>
      </c>
      <c r="K66" s="8">
        <f t="shared" ref="K66" si="50">IF(H66&gt;0, 0, I66+J66)</f>
        <v>0</v>
      </c>
      <c r="L66" s="19">
        <f t="shared" ref="L66" si="51">H66+K66</f>
        <v>580.53</v>
      </c>
      <c r="N66" s="5"/>
    </row>
    <row r="67" spans="1:14" ht="14.25" customHeight="1" x14ac:dyDescent="0.25">
      <c r="A67" s="25"/>
      <c r="B67" s="26"/>
      <c r="C67" s="24"/>
      <c r="E67" s="26"/>
      <c r="F67" s="28"/>
      <c r="G67" s="24"/>
      <c r="H67" s="7"/>
      <c r="I67" s="16"/>
      <c r="J67" s="8"/>
      <c r="K67" s="8"/>
      <c r="L67" s="19" t="s">
        <v>22</v>
      </c>
      <c r="M67" s="19">
        <f>SUM(L42:L67)</f>
        <v>43199.87000000001</v>
      </c>
      <c r="N67" s="5"/>
    </row>
    <row r="68" spans="1:14" ht="14.25" customHeight="1" x14ac:dyDescent="0.25">
      <c r="A68" s="42"/>
      <c r="C68" s="24"/>
      <c r="F68" s="28"/>
      <c r="G68" s="3"/>
      <c r="H68" s="7"/>
      <c r="I68" s="15"/>
      <c r="J68" s="8"/>
      <c r="K68" s="8"/>
      <c r="L68" s="19"/>
      <c r="M68" s="19"/>
      <c r="N68" s="5"/>
    </row>
    <row r="69" spans="1:14" ht="14.25" customHeight="1" x14ac:dyDescent="0.25">
      <c r="A69" s="42" t="s">
        <v>42</v>
      </c>
      <c r="C69" s="24" t="s">
        <v>26</v>
      </c>
      <c r="D69" s="22" t="s">
        <v>9</v>
      </c>
      <c r="E69" s="22" t="s">
        <v>33</v>
      </c>
      <c r="F69" s="28">
        <v>5121.51</v>
      </c>
      <c r="G69" s="4"/>
      <c r="H69" s="7">
        <f>F69+G69</f>
        <v>5121.51</v>
      </c>
      <c r="I69" s="16"/>
      <c r="J69" s="8">
        <f t="shared" ref="J69:J79" si="52">IF(D69="Y",$D$3*I69,0)</f>
        <v>0</v>
      </c>
      <c r="K69" s="8">
        <f>IF(H69&gt;0, 0, I69+J69)</f>
        <v>0</v>
      </c>
      <c r="L69" s="19">
        <f>H69+K69</f>
        <v>5121.51</v>
      </c>
      <c r="M69" s="19"/>
      <c r="N69" s="5"/>
    </row>
    <row r="70" spans="1:14" ht="14.25" customHeight="1" x14ac:dyDescent="0.25">
      <c r="A70" s="42" t="s">
        <v>43</v>
      </c>
      <c r="C70" s="24" t="s">
        <v>26</v>
      </c>
      <c r="D70" s="22" t="s">
        <v>9</v>
      </c>
      <c r="E70" s="22" t="s">
        <v>34</v>
      </c>
      <c r="F70" s="28">
        <v>3498.97</v>
      </c>
      <c r="G70" s="3"/>
      <c r="H70" s="7">
        <f>F70+G70</f>
        <v>3498.97</v>
      </c>
      <c r="I70" s="15"/>
      <c r="J70" s="8">
        <f t="shared" si="52"/>
        <v>0</v>
      </c>
      <c r="K70" s="8">
        <f>IF(H70&gt;0, 0, I70+J70)</f>
        <v>0</v>
      </c>
      <c r="L70" s="19">
        <f>H70+K70</f>
        <v>3498.97</v>
      </c>
      <c r="M70" s="19"/>
      <c r="N70" s="5"/>
    </row>
    <row r="71" spans="1:14" ht="14.25" customHeight="1" x14ac:dyDescent="0.25">
      <c r="A71" s="42" t="s">
        <v>44</v>
      </c>
      <c r="C71" s="24" t="s">
        <v>26</v>
      </c>
      <c r="D71" s="22" t="s">
        <v>9</v>
      </c>
      <c r="E71" s="22" t="s">
        <v>45</v>
      </c>
      <c r="F71" s="28">
        <v>-168.62</v>
      </c>
      <c r="G71" s="3"/>
      <c r="H71" s="7">
        <f>F71+G71</f>
        <v>-168.62</v>
      </c>
      <c r="I71" s="15"/>
      <c r="J71" s="8">
        <f t="shared" si="52"/>
        <v>0</v>
      </c>
      <c r="K71" s="8">
        <f>IF(H71&gt;0, 0, I71+J71)</f>
        <v>0</v>
      </c>
      <c r="L71" s="19">
        <f>H71+K71</f>
        <v>-168.62</v>
      </c>
      <c r="M71" s="19"/>
      <c r="N71" s="5"/>
    </row>
    <row r="72" spans="1:14" ht="14.25" customHeight="1" x14ac:dyDescent="0.25">
      <c r="A72" s="42" t="s">
        <v>50</v>
      </c>
      <c r="C72" s="24" t="s">
        <v>26</v>
      </c>
      <c r="D72" s="22" t="s">
        <v>9</v>
      </c>
      <c r="E72" s="22" t="s">
        <v>49</v>
      </c>
      <c r="F72" s="28">
        <v>4503.3999999999996</v>
      </c>
      <c r="G72" s="6"/>
      <c r="H72" s="7">
        <f>F72+G72</f>
        <v>4503.3999999999996</v>
      </c>
      <c r="I72" s="14"/>
      <c r="J72" s="8">
        <f t="shared" si="52"/>
        <v>0</v>
      </c>
      <c r="K72" s="8">
        <f>IF(H72&gt;0, 0, I72+J72)</f>
        <v>0</v>
      </c>
      <c r="L72" s="19">
        <f>H72+K72</f>
        <v>4503.3999999999996</v>
      </c>
      <c r="M72" s="19"/>
      <c r="N72" s="5"/>
    </row>
    <row r="73" spans="1:14" ht="14.25" customHeight="1" x14ac:dyDescent="0.25">
      <c r="A73" s="42" t="s">
        <v>55</v>
      </c>
      <c r="C73" s="24" t="s">
        <v>26</v>
      </c>
      <c r="D73" s="22" t="s">
        <v>9</v>
      </c>
      <c r="E73" s="26" t="s">
        <v>56</v>
      </c>
      <c r="F73" s="28">
        <v>9382.1</v>
      </c>
      <c r="G73" s="6"/>
      <c r="H73" s="7">
        <f>F73+G73</f>
        <v>9382.1</v>
      </c>
      <c r="I73" s="14"/>
      <c r="J73" s="8">
        <f t="shared" si="52"/>
        <v>0</v>
      </c>
      <c r="K73" s="8">
        <f>IF(H73&gt;0, 0, I73+J73)</f>
        <v>0</v>
      </c>
      <c r="L73" s="19">
        <f>H73+K73</f>
        <v>9382.1</v>
      </c>
      <c r="M73" s="19"/>
      <c r="N73" s="5"/>
    </row>
    <row r="74" spans="1:14" ht="14.25" customHeight="1" x14ac:dyDescent="0.25">
      <c r="A74" s="25" t="s">
        <v>57</v>
      </c>
      <c r="C74" s="24" t="s">
        <v>26</v>
      </c>
      <c r="D74" s="22" t="s">
        <v>9</v>
      </c>
      <c r="E74" s="26" t="s">
        <v>58</v>
      </c>
      <c r="F74" s="28">
        <v>6435.01</v>
      </c>
      <c r="G74" s="6"/>
      <c r="H74" s="7">
        <f t="shared" ref="H74:H80" si="53">F74+G74</f>
        <v>6435.01</v>
      </c>
      <c r="I74" s="14"/>
      <c r="J74" s="8">
        <f t="shared" si="52"/>
        <v>0</v>
      </c>
      <c r="K74" s="8">
        <f t="shared" ref="K74:K79" si="54">IF(H74&gt;0, 0, I74+J74)</f>
        <v>0</v>
      </c>
      <c r="L74" s="19">
        <f t="shared" ref="L74:L79" si="55">H74+K74</f>
        <v>6435.01</v>
      </c>
      <c r="M74" s="19"/>
      <c r="N74" s="5"/>
    </row>
    <row r="75" spans="1:14" ht="14.25" customHeight="1" x14ac:dyDescent="0.25">
      <c r="A75" s="26" t="s">
        <v>70</v>
      </c>
      <c r="C75" s="24" t="s">
        <v>26</v>
      </c>
      <c r="D75" s="22" t="s">
        <v>9</v>
      </c>
      <c r="E75" s="26" t="s">
        <v>69</v>
      </c>
      <c r="F75" s="28">
        <v>6435.01</v>
      </c>
      <c r="G75" s="6"/>
      <c r="H75" s="7">
        <f t="shared" si="53"/>
        <v>6435.01</v>
      </c>
      <c r="I75" s="14"/>
      <c r="J75" s="8">
        <f t="shared" si="52"/>
        <v>0</v>
      </c>
      <c r="K75" s="8">
        <f t="shared" si="54"/>
        <v>0</v>
      </c>
      <c r="L75" s="19">
        <f t="shared" si="55"/>
        <v>6435.01</v>
      </c>
      <c r="M75" s="19"/>
      <c r="N75" s="5"/>
    </row>
    <row r="76" spans="1:14" ht="14.25" customHeight="1" x14ac:dyDescent="0.25">
      <c r="A76" s="26" t="s">
        <v>74</v>
      </c>
      <c r="C76" s="24" t="s">
        <v>26</v>
      </c>
      <c r="D76" s="22" t="s">
        <v>9</v>
      </c>
      <c r="E76" s="26" t="s">
        <v>73</v>
      </c>
      <c r="F76" s="28">
        <v>-2458.17</v>
      </c>
      <c r="G76" s="6"/>
      <c r="H76" s="7">
        <f t="shared" si="53"/>
        <v>-2458.17</v>
      </c>
      <c r="I76" s="14"/>
      <c r="J76" s="8">
        <f t="shared" si="52"/>
        <v>0</v>
      </c>
      <c r="K76" s="8">
        <f t="shared" si="54"/>
        <v>0</v>
      </c>
      <c r="L76" s="19">
        <f t="shared" si="55"/>
        <v>-2458.17</v>
      </c>
      <c r="M76" s="19"/>
      <c r="N76" s="5"/>
    </row>
    <row r="77" spans="1:14" ht="14.25" customHeight="1" x14ac:dyDescent="0.25">
      <c r="A77" s="26" t="s">
        <v>76</v>
      </c>
      <c r="C77" s="24" t="s">
        <v>26</v>
      </c>
      <c r="D77" s="22" t="s">
        <v>9</v>
      </c>
      <c r="E77" s="26" t="s">
        <v>75</v>
      </c>
      <c r="F77" s="28">
        <v>5055.29</v>
      </c>
      <c r="G77" s="6"/>
      <c r="H77" s="7">
        <f t="shared" si="53"/>
        <v>5055.29</v>
      </c>
      <c r="I77" s="14"/>
      <c r="J77" s="8">
        <f t="shared" si="52"/>
        <v>0</v>
      </c>
      <c r="K77" s="8">
        <f t="shared" si="54"/>
        <v>0</v>
      </c>
      <c r="L77" s="19">
        <f t="shared" si="55"/>
        <v>5055.29</v>
      </c>
      <c r="M77" s="19"/>
      <c r="N77" s="5"/>
    </row>
    <row r="78" spans="1:14" ht="14.25" customHeight="1" x14ac:dyDescent="0.25">
      <c r="A78" s="25" t="s">
        <v>78</v>
      </c>
      <c r="C78" s="24" t="s">
        <v>26</v>
      </c>
      <c r="D78" s="22" t="s">
        <v>9</v>
      </c>
      <c r="E78" s="26" t="s">
        <v>77</v>
      </c>
      <c r="F78" s="28">
        <v>6887.54</v>
      </c>
      <c r="G78" s="6"/>
      <c r="H78" s="7">
        <f t="shared" si="53"/>
        <v>6887.54</v>
      </c>
      <c r="I78" s="14"/>
      <c r="J78" s="8">
        <f t="shared" si="52"/>
        <v>0</v>
      </c>
      <c r="K78" s="8">
        <f t="shared" si="54"/>
        <v>0</v>
      </c>
      <c r="L78" s="19">
        <f t="shared" si="55"/>
        <v>6887.54</v>
      </c>
      <c r="M78" s="19"/>
      <c r="N78" s="5"/>
    </row>
    <row r="79" spans="1:14" ht="14.25" customHeight="1" x14ac:dyDescent="0.25">
      <c r="A79" s="26" t="s">
        <v>104</v>
      </c>
      <c r="C79" s="24" t="s">
        <v>26</v>
      </c>
      <c r="D79" s="22" t="s">
        <v>9</v>
      </c>
      <c r="E79" s="26" t="s">
        <v>103</v>
      </c>
      <c r="F79" s="28">
        <v>8156.9</v>
      </c>
      <c r="G79" s="6"/>
      <c r="H79" s="7">
        <f t="shared" si="53"/>
        <v>8156.9</v>
      </c>
      <c r="I79" s="14"/>
      <c r="J79" s="8">
        <f t="shared" si="52"/>
        <v>0</v>
      </c>
      <c r="K79" s="8">
        <f t="shared" si="54"/>
        <v>0</v>
      </c>
      <c r="L79" s="19">
        <f t="shared" si="55"/>
        <v>8156.9</v>
      </c>
      <c r="M79" s="19"/>
      <c r="N79" s="5"/>
    </row>
    <row r="80" spans="1:14" ht="14.25" customHeight="1" x14ac:dyDescent="0.25">
      <c r="A80" s="26" t="s">
        <v>107</v>
      </c>
      <c r="C80" s="24" t="s">
        <v>26</v>
      </c>
      <c r="D80" s="22" t="s">
        <v>9</v>
      </c>
      <c r="E80" s="26" t="s">
        <v>105</v>
      </c>
      <c r="F80" s="28">
        <v>4218.8100000000004</v>
      </c>
      <c r="G80" s="6"/>
      <c r="H80" s="7">
        <f t="shared" si="53"/>
        <v>4218.8100000000004</v>
      </c>
      <c r="I80" s="14"/>
      <c r="J80" s="8">
        <f t="shared" ref="J80" si="56">IF(D80="Y",$D$3*I80,0)</f>
        <v>0</v>
      </c>
      <c r="K80" s="8">
        <f t="shared" ref="K80" si="57">IF(H80&gt;0, 0, I80+J80)</f>
        <v>0</v>
      </c>
      <c r="L80" s="19">
        <f t="shared" ref="L80" si="58">H80+K80</f>
        <v>4218.8100000000004</v>
      </c>
      <c r="M80" s="19"/>
      <c r="N80" s="5"/>
    </row>
    <row r="81" spans="1:14" ht="14.25" customHeight="1" x14ac:dyDescent="0.25">
      <c r="A81" s="26" t="s">
        <v>108</v>
      </c>
      <c r="C81" s="24" t="s">
        <v>26</v>
      </c>
      <c r="D81" s="22" t="s">
        <v>9</v>
      </c>
      <c r="E81" s="26" t="s">
        <v>106</v>
      </c>
      <c r="F81" s="28">
        <v>4972.58</v>
      </c>
      <c r="G81" s="6"/>
      <c r="H81" s="7">
        <f t="shared" ref="H81:H90" si="59">F81+G81</f>
        <v>4972.58</v>
      </c>
      <c r="I81" s="14"/>
      <c r="J81" s="8">
        <f t="shared" ref="J81:J90" si="60">IF(D81="Y",$D$3*I81,0)</f>
        <v>0</v>
      </c>
      <c r="K81" s="8">
        <f t="shared" ref="K81:K90" si="61">IF(H81&gt;0, 0, I81+J81)</f>
        <v>0</v>
      </c>
      <c r="L81" s="19">
        <f t="shared" ref="L81:L90" si="62">H81+K81</f>
        <v>4972.58</v>
      </c>
      <c r="M81" s="19"/>
      <c r="N81" s="5"/>
    </row>
    <row r="82" spans="1:14" ht="14.25" customHeight="1" x14ac:dyDescent="0.25">
      <c r="A82" s="26" t="s">
        <v>133</v>
      </c>
      <c r="C82" s="24" t="s">
        <v>26</v>
      </c>
      <c r="D82" s="22" t="s">
        <v>9</v>
      </c>
      <c r="E82" s="26" t="s">
        <v>132</v>
      </c>
      <c r="F82" s="28">
        <v>1721.28</v>
      </c>
      <c r="G82" s="6"/>
      <c r="H82" s="7">
        <f t="shared" si="59"/>
        <v>1721.28</v>
      </c>
      <c r="I82" s="14"/>
      <c r="J82" s="8">
        <f t="shared" si="60"/>
        <v>0</v>
      </c>
      <c r="K82" s="8">
        <f t="shared" si="61"/>
        <v>0</v>
      </c>
      <c r="L82" s="19">
        <f t="shared" si="62"/>
        <v>1721.28</v>
      </c>
      <c r="M82" s="19"/>
      <c r="N82" s="5"/>
    </row>
    <row r="83" spans="1:14" ht="14.25" customHeight="1" x14ac:dyDescent="0.25">
      <c r="A83" s="26" t="s">
        <v>134</v>
      </c>
      <c r="C83" s="24" t="s">
        <v>26</v>
      </c>
      <c r="D83" s="22" t="s">
        <v>9</v>
      </c>
      <c r="E83" s="26" t="s">
        <v>136</v>
      </c>
      <c r="F83" s="28">
        <v>1215.02</v>
      </c>
      <c r="G83" s="6"/>
      <c r="H83" s="7">
        <f t="shared" si="59"/>
        <v>1215.02</v>
      </c>
      <c r="I83" s="14"/>
      <c r="J83" s="8">
        <f t="shared" si="60"/>
        <v>0</v>
      </c>
      <c r="K83" s="8">
        <f t="shared" si="61"/>
        <v>0</v>
      </c>
      <c r="L83" s="19">
        <f t="shared" si="62"/>
        <v>1215.02</v>
      </c>
      <c r="M83" s="19"/>
      <c r="N83" s="5"/>
    </row>
    <row r="84" spans="1:14" ht="14.25" customHeight="1" x14ac:dyDescent="0.25">
      <c r="A84" s="26" t="s">
        <v>135</v>
      </c>
      <c r="C84" s="24" t="s">
        <v>26</v>
      </c>
      <c r="D84" s="22" t="s">
        <v>9</v>
      </c>
      <c r="E84" s="26" t="s">
        <v>137</v>
      </c>
      <c r="F84" s="28">
        <v>191.25</v>
      </c>
      <c r="G84" s="6"/>
      <c r="H84" s="7">
        <f t="shared" si="59"/>
        <v>191.25</v>
      </c>
      <c r="I84" s="14"/>
      <c r="J84" s="8">
        <f t="shared" si="60"/>
        <v>0</v>
      </c>
      <c r="K84" s="8">
        <f t="shared" si="61"/>
        <v>0</v>
      </c>
      <c r="L84" s="19">
        <f t="shared" si="62"/>
        <v>191.25</v>
      </c>
      <c r="M84" s="19"/>
      <c r="N84" s="5"/>
    </row>
    <row r="85" spans="1:14" ht="14.25" customHeight="1" x14ac:dyDescent="0.25">
      <c r="A85" s="26" t="s">
        <v>157</v>
      </c>
      <c r="C85" s="24" t="s">
        <v>26</v>
      </c>
      <c r="D85" s="22" t="s">
        <v>9</v>
      </c>
      <c r="E85" s="26" t="s">
        <v>156</v>
      </c>
      <c r="F85" s="28">
        <v>168.76</v>
      </c>
      <c r="G85" s="6"/>
      <c r="H85" s="7">
        <f t="shared" ref="H85:H89" si="63">F85+G85</f>
        <v>168.76</v>
      </c>
      <c r="I85" s="14"/>
      <c r="J85" s="8">
        <f t="shared" ref="J85:J89" si="64">IF(D85="Y",$D$3*I85,0)</f>
        <v>0</v>
      </c>
      <c r="K85" s="8">
        <f t="shared" ref="K85:K89" si="65">IF(H85&gt;0, 0, I85+J85)</f>
        <v>0</v>
      </c>
      <c r="L85" s="19">
        <f t="shared" ref="L85:L89" si="66">H85+K85</f>
        <v>168.76</v>
      </c>
      <c r="M85" s="19"/>
      <c r="N85" s="5"/>
    </row>
    <row r="86" spans="1:14" ht="14.25" customHeight="1" x14ac:dyDescent="0.25">
      <c r="A86" s="26" t="s">
        <v>161</v>
      </c>
      <c r="C86" s="24" t="s">
        <v>26</v>
      </c>
      <c r="D86" s="22" t="s">
        <v>9</v>
      </c>
      <c r="E86" s="26" t="s">
        <v>160</v>
      </c>
      <c r="F86" s="28">
        <v>438.76</v>
      </c>
      <c r="G86" s="6"/>
      <c r="H86" s="7">
        <f t="shared" si="63"/>
        <v>438.76</v>
      </c>
      <c r="I86" s="14"/>
      <c r="J86" s="8">
        <f t="shared" si="64"/>
        <v>0</v>
      </c>
      <c r="K86" s="8">
        <f t="shared" si="65"/>
        <v>0</v>
      </c>
      <c r="L86" s="19">
        <f t="shared" si="66"/>
        <v>438.76</v>
      </c>
      <c r="M86" s="19"/>
      <c r="N86" s="5"/>
    </row>
    <row r="87" spans="1:14" ht="14.25" customHeight="1" x14ac:dyDescent="0.25">
      <c r="A87" s="26" t="s">
        <v>169</v>
      </c>
      <c r="C87" s="24" t="s">
        <v>26</v>
      </c>
      <c r="D87" s="22" t="s">
        <v>9</v>
      </c>
      <c r="E87" s="26" t="s">
        <v>165</v>
      </c>
      <c r="F87" s="28">
        <v>2231.71</v>
      </c>
      <c r="G87" s="6"/>
      <c r="H87" s="7">
        <f t="shared" si="63"/>
        <v>2231.71</v>
      </c>
      <c r="I87" s="14"/>
      <c r="J87" s="8">
        <f t="shared" si="64"/>
        <v>0</v>
      </c>
      <c r="K87" s="8">
        <f t="shared" si="65"/>
        <v>0</v>
      </c>
      <c r="L87" s="19">
        <f t="shared" si="66"/>
        <v>2231.71</v>
      </c>
      <c r="M87" s="19"/>
      <c r="N87" s="5"/>
    </row>
    <row r="88" spans="1:14" ht="14.25" customHeight="1" x14ac:dyDescent="0.25">
      <c r="A88" s="26" t="s">
        <v>170</v>
      </c>
      <c r="C88" s="24" t="s">
        <v>26</v>
      </c>
      <c r="D88" s="22" t="s">
        <v>9</v>
      </c>
      <c r="E88" s="26" t="s">
        <v>166</v>
      </c>
      <c r="F88" s="28">
        <v>405.17</v>
      </c>
      <c r="G88" s="6"/>
      <c r="H88" s="7">
        <f t="shared" si="63"/>
        <v>405.17</v>
      </c>
      <c r="I88" s="14"/>
      <c r="J88" s="8">
        <f t="shared" si="64"/>
        <v>0</v>
      </c>
      <c r="K88" s="8">
        <f t="shared" si="65"/>
        <v>0</v>
      </c>
      <c r="L88" s="19">
        <f t="shared" si="66"/>
        <v>405.17</v>
      </c>
      <c r="M88" s="19"/>
      <c r="N88" s="5"/>
    </row>
    <row r="89" spans="1:14" ht="14.25" customHeight="1" x14ac:dyDescent="0.25">
      <c r="A89" s="26" t="s">
        <v>171</v>
      </c>
      <c r="C89" s="24" t="s">
        <v>26</v>
      </c>
      <c r="D89" s="22" t="s">
        <v>9</v>
      </c>
      <c r="E89" s="26" t="s">
        <v>167</v>
      </c>
      <c r="F89" s="28">
        <v>244.84</v>
      </c>
      <c r="G89" s="6"/>
      <c r="H89" s="7">
        <f t="shared" si="63"/>
        <v>244.84</v>
      </c>
      <c r="I89" s="14"/>
      <c r="J89" s="8">
        <f t="shared" si="64"/>
        <v>0</v>
      </c>
      <c r="K89" s="8">
        <f t="shared" si="65"/>
        <v>0</v>
      </c>
      <c r="L89" s="19">
        <f t="shared" si="66"/>
        <v>244.84</v>
      </c>
      <c r="M89" s="19"/>
      <c r="N89" s="5"/>
    </row>
    <row r="90" spans="1:14" ht="14.25" customHeight="1" x14ac:dyDescent="0.25">
      <c r="A90" s="26" t="s">
        <v>172</v>
      </c>
      <c r="C90" s="24" t="s">
        <v>26</v>
      </c>
      <c r="D90" s="22" t="s">
        <v>9</v>
      </c>
      <c r="E90" s="26" t="s">
        <v>168</v>
      </c>
      <c r="F90" s="28">
        <v>71.5</v>
      </c>
      <c r="G90" s="6"/>
      <c r="H90" s="7">
        <f t="shared" si="59"/>
        <v>71.5</v>
      </c>
      <c r="I90" s="14"/>
      <c r="J90" s="8">
        <f t="shared" si="60"/>
        <v>0</v>
      </c>
      <c r="K90" s="8">
        <f t="shared" si="61"/>
        <v>0</v>
      </c>
      <c r="L90" s="19">
        <f t="shared" si="62"/>
        <v>71.5</v>
      </c>
      <c r="M90" s="19"/>
      <c r="N90" s="5"/>
    </row>
    <row r="91" spans="1:14" ht="14.25" customHeight="1" x14ac:dyDescent="0.25">
      <c r="A91" s="26" t="s">
        <v>185</v>
      </c>
      <c r="C91" s="24" t="s">
        <v>26</v>
      </c>
      <c r="D91" s="22" t="s">
        <v>9</v>
      </c>
      <c r="E91" s="26" t="s">
        <v>186</v>
      </c>
      <c r="F91" s="28">
        <v>788.68</v>
      </c>
      <c r="G91" s="6"/>
      <c r="H91" s="7">
        <f t="shared" ref="H91" si="67">F91+G91</f>
        <v>788.68</v>
      </c>
      <c r="I91" s="14"/>
      <c r="J91" s="8">
        <f t="shared" ref="J91" si="68">IF(D91="Y",$D$3*I91,0)</f>
        <v>0</v>
      </c>
      <c r="K91" s="8">
        <f t="shared" ref="K91" si="69">IF(H91&gt;0, 0, I91+J91)</f>
        <v>0</v>
      </c>
      <c r="L91" s="19">
        <f t="shared" ref="L91" si="70">H91+K91</f>
        <v>788.68</v>
      </c>
      <c r="M91" s="19"/>
      <c r="N91" s="5"/>
    </row>
    <row r="92" spans="1:14" ht="14.25" customHeight="1" x14ac:dyDescent="0.25">
      <c r="A92" s="26"/>
      <c r="C92" s="24" t="s">
        <v>26</v>
      </c>
      <c r="D92" s="22" t="s">
        <v>9</v>
      </c>
      <c r="E92" s="27" t="s">
        <v>195</v>
      </c>
      <c r="F92" s="28">
        <v>788.68</v>
      </c>
      <c r="G92" s="6"/>
      <c r="H92" s="7">
        <f t="shared" ref="H92:H95" si="71">F92+G92</f>
        <v>788.68</v>
      </c>
      <c r="I92" s="14"/>
      <c r="J92" s="8">
        <f t="shared" ref="J92:J95" si="72">IF(D92="Y",$D$3*I92,0)</f>
        <v>0</v>
      </c>
      <c r="K92" s="8">
        <f t="shared" ref="K92:K95" si="73">IF(H92&gt;0, 0, I92+J92)</f>
        <v>0</v>
      </c>
      <c r="L92" s="19">
        <f t="shared" ref="L92:L95" si="74">H92+K92</f>
        <v>788.68</v>
      </c>
      <c r="M92" s="19"/>
      <c r="N92" s="5"/>
    </row>
    <row r="93" spans="1:14" ht="14.25" customHeight="1" x14ac:dyDescent="0.25">
      <c r="A93" s="26"/>
      <c r="C93" s="24"/>
      <c r="E93" s="26"/>
      <c r="F93" s="28"/>
      <c r="G93" s="6"/>
      <c r="H93" s="7">
        <f t="shared" si="71"/>
        <v>0</v>
      </c>
      <c r="I93" s="14"/>
      <c r="J93" s="8">
        <f t="shared" si="72"/>
        <v>0</v>
      </c>
      <c r="K93" s="8">
        <f t="shared" si="73"/>
        <v>0</v>
      </c>
      <c r="L93" s="19">
        <f t="shared" si="74"/>
        <v>0</v>
      </c>
      <c r="M93" s="19"/>
      <c r="N93" s="5"/>
    </row>
    <row r="94" spans="1:14" ht="14.25" customHeight="1" x14ac:dyDescent="0.25">
      <c r="A94" s="26"/>
      <c r="C94" s="24"/>
      <c r="E94" s="26"/>
      <c r="F94" s="28"/>
      <c r="G94" s="6"/>
      <c r="H94" s="7">
        <f t="shared" si="71"/>
        <v>0</v>
      </c>
      <c r="I94" s="14"/>
      <c r="J94" s="8">
        <f t="shared" si="72"/>
        <v>0</v>
      </c>
      <c r="K94" s="8">
        <f t="shared" si="73"/>
        <v>0</v>
      </c>
      <c r="L94" s="19">
        <f t="shared" si="74"/>
        <v>0</v>
      </c>
      <c r="M94" s="19"/>
      <c r="N94" s="5"/>
    </row>
    <row r="95" spans="1:14" ht="14.25" customHeight="1" x14ac:dyDescent="0.25">
      <c r="A95" s="26"/>
      <c r="C95" s="24"/>
      <c r="E95" s="26"/>
      <c r="F95" s="28"/>
      <c r="G95" s="6"/>
      <c r="H95" s="7">
        <f t="shared" si="71"/>
        <v>0</v>
      </c>
      <c r="I95" s="14"/>
      <c r="J95" s="8">
        <f t="shared" si="72"/>
        <v>0</v>
      </c>
      <c r="K95" s="8">
        <f t="shared" si="73"/>
        <v>0</v>
      </c>
      <c r="L95" s="19">
        <f t="shared" si="74"/>
        <v>0</v>
      </c>
      <c r="M95" s="19"/>
      <c r="N95" s="5"/>
    </row>
    <row r="96" spans="1:14" ht="14.25" customHeight="1" x14ac:dyDescent="0.25">
      <c r="A96" s="42"/>
      <c r="C96" s="24"/>
      <c r="F96" s="28"/>
      <c r="G96" s="6"/>
      <c r="H96" s="7"/>
      <c r="I96" s="14"/>
      <c r="J96" s="8"/>
      <c r="K96" s="8"/>
      <c r="L96" s="19" t="s">
        <v>22</v>
      </c>
      <c r="M96" s="19">
        <f>SUM(L69:L96)</f>
        <v>70305.98</v>
      </c>
      <c r="N96" s="5"/>
    </row>
    <row r="97" spans="1:14" ht="14.25" customHeight="1" x14ac:dyDescent="0.25">
      <c r="A97" s="42"/>
      <c r="C97" s="24"/>
      <c r="F97" s="28"/>
      <c r="G97" s="6"/>
      <c r="H97" s="7"/>
      <c r="I97" s="14"/>
      <c r="J97" s="8"/>
      <c r="K97" s="8"/>
      <c r="L97" s="19"/>
      <c r="M97" s="19"/>
      <c r="N97" s="5"/>
    </row>
    <row r="98" spans="1:14" ht="14.25" customHeight="1" x14ac:dyDescent="0.25">
      <c r="A98" s="31"/>
      <c r="C98" s="24"/>
      <c r="F98" s="28"/>
      <c r="G98" s="6"/>
      <c r="H98" s="7"/>
      <c r="I98" s="14"/>
      <c r="J98" s="8"/>
      <c r="K98" s="8"/>
      <c r="L98" s="19"/>
      <c r="M98" s="19"/>
      <c r="N98" s="5"/>
    </row>
    <row r="99" spans="1:14" ht="14.25" customHeight="1" x14ac:dyDescent="0.25">
      <c r="A99" s="42" t="s">
        <v>46</v>
      </c>
      <c r="B99" s="26"/>
      <c r="C99" s="24" t="s">
        <v>26</v>
      </c>
      <c r="D99" s="22" t="s">
        <v>9</v>
      </c>
      <c r="E99" s="22" t="s">
        <v>33</v>
      </c>
      <c r="F99" s="28">
        <v>149.78</v>
      </c>
      <c r="G99" s="6"/>
      <c r="H99" s="7">
        <f t="shared" ref="H99:H100" si="75">F99+G99</f>
        <v>149.78</v>
      </c>
      <c r="I99" s="14"/>
      <c r="J99" s="8">
        <f>IF(D99="Y",$D$3*I99,0)</f>
        <v>0</v>
      </c>
      <c r="K99" s="8">
        <f t="shared" ref="K99:K101" si="76">IF(H99&gt;0, 0, I99+J99)</f>
        <v>0</v>
      </c>
      <c r="L99" s="19">
        <f t="shared" ref="L99:L101" si="77">H99+K99</f>
        <v>149.78</v>
      </c>
      <c r="M99" s="19"/>
      <c r="N99" s="5"/>
    </row>
    <row r="100" spans="1:14" ht="14.25" customHeight="1" x14ac:dyDescent="0.25">
      <c r="A100" s="42" t="s">
        <v>47</v>
      </c>
      <c r="B100" s="26"/>
      <c r="C100" s="24" t="s">
        <v>26</v>
      </c>
      <c r="D100" s="22" t="s">
        <v>9</v>
      </c>
      <c r="E100" s="22" t="s">
        <v>34</v>
      </c>
      <c r="F100" s="28">
        <v>428.77</v>
      </c>
      <c r="G100" s="6"/>
      <c r="H100" s="7">
        <f t="shared" si="75"/>
        <v>428.77</v>
      </c>
      <c r="I100" s="14"/>
      <c r="J100" s="8">
        <f>IF(D100="Y",$D$3*I100,0)</f>
        <v>0</v>
      </c>
      <c r="K100" s="8">
        <f t="shared" si="76"/>
        <v>0</v>
      </c>
      <c r="L100" s="19">
        <f t="shared" si="77"/>
        <v>428.77</v>
      </c>
      <c r="M100" s="19"/>
      <c r="N100" s="5"/>
    </row>
    <row r="101" spans="1:14" ht="14.25" customHeight="1" x14ac:dyDescent="0.25">
      <c r="A101" s="42" t="s">
        <v>50</v>
      </c>
      <c r="B101" s="26"/>
      <c r="C101" s="24" t="s">
        <v>26</v>
      </c>
      <c r="D101" s="22" t="s">
        <v>9</v>
      </c>
      <c r="E101" s="22" t="s">
        <v>49</v>
      </c>
      <c r="F101" s="28">
        <v>17.62</v>
      </c>
      <c r="G101" s="6"/>
      <c r="H101" s="7">
        <f t="shared" ref="H101" si="78">F101+G101</f>
        <v>17.62</v>
      </c>
      <c r="I101" s="14"/>
      <c r="J101" s="8">
        <f>IF(D101="Y",$D$3*I101,0)</f>
        <v>0</v>
      </c>
      <c r="K101" s="8">
        <f t="shared" si="76"/>
        <v>0</v>
      </c>
      <c r="L101" s="19">
        <f t="shared" si="77"/>
        <v>17.62</v>
      </c>
      <c r="M101" s="19"/>
      <c r="N101" s="5"/>
    </row>
    <row r="102" spans="1:14" ht="14.25" customHeight="1" x14ac:dyDescent="0.25">
      <c r="A102" s="42" t="s">
        <v>72</v>
      </c>
      <c r="B102" s="26"/>
      <c r="C102" s="24" t="s">
        <v>26</v>
      </c>
      <c r="D102" s="22" t="s">
        <v>9</v>
      </c>
      <c r="E102" s="22" t="s">
        <v>71</v>
      </c>
      <c r="F102" s="28">
        <v>183.55</v>
      </c>
      <c r="G102" s="6"/>
      <c r="H102" s="7">
        <f t="shared" ref="H102:H109" si="79">F102+G102</f>
        <v>183.55</v>
      </c>
      <c r="I102" s="14"/>
      <c r="J102" s="8">
        <f>IF(D102="Y",$D$3*I102,0)</f>
        <v>0</v>
      </c>
      <c r="K102" s="8">
        <f t="shared" ref="K102" si="80">IF(H102&gt;0, 0, I102+J102)</f>
        <v>0</v>
      </c>
      <c r="L102" s="19">
        <f t="shared" ref="L102" si="81">H102+K102</f>
        <v>183.55</v>
      </c>
      <c r="M102" s="19"/>
      <c r="N102" s="5"/>
    </row>
    <row r="103" spans="1:14" ht="14.25" customHeight="1" x14ac:dyDescent="0.25">
      <c r="A103" s="42" t="s">
        <v>109</v>
      </c>
      <c r="B103" s="26"/>
      <c r="C103" s="24" t="s">
        <v>26</v>
      </c>
      <c r="D103" s="22" t="s">
        <v>9</v>
      </c>
      <c r="E103" s="26" t="s">
        <v>103</v>
      </c>
      <c r="F103" s="28">
        <v>1339.17</v>
      </c>
      <c r="G103" s="6"/>
      <c r="H103" s="7">
        <f t="shared" si="79"/>
        <v>1339.17</v>
      </c>
      <c r="I103" s="14"/>
      <c r="J103" s="8">
        <f t="shared" ref="J103:J104" si="82">IF(D103="Y",$D$3*I103,0)</f>
        <v>0</v>
      </c>
      <c r="K103" s="8">
        <f t="shared" ref="K103:K104" si="83">IF(H103&gt;0, 0, I103+J103)</f>
        <v>0</v>
      </c>
      <c r="L103" s="19">
        <f t="shared" ref="L103:L104" si="84">H103+K103</f>
        <v>1339.17</v>
      </c>
      <c r="M103" s="19"/>
      <c r="N103" s="5"/>
    </row>
    <row r="104" spans="1:14" ht="14.25" customHeight="1" x14ac:dyDescent="0.25">
      <c r="A104" s="25" t="s">
        <v>110</v>
      </c>
      <c r="B104" s="26"/>
      <c r="C104" s="24" t="s">
        <v>26</v>
      </c>
      <c r="D104" s="22" t="s">
        <v>9</v>
      </c>
      <c r="E104" s="26" t="s">
        <v>105</v>
      </c>
      <c r="F104" s="28">
        <v>805.79</v>
      </c>
      <c r="G104" s="6"/>
      <c r="H104" s="7">
        <f t="shared" si="79"/>
        <v>805.79</v>
      </c>
      <c r="I104" s="14"/>
      <c r="J104" s="8">
        <f t="shared" si="82"/>
        <v>0</v>
      </c>
      <c r="K104" s="8">
        <f t="shared" si="83"/>
        <v>0</v>
      </c>
      <c r="L104" s="19">
        <f t="shared" si="84"/>
        <v>805.79</v>
      </c>
      <c r="M104" s="19"/>
      <c r="N104" s="5"/>
    </row>
    <row r="105" spans="1:14" ht="14.25" customHeight="1" x14ac:dyDescent="0.25">
      <c r="A105" s="25" t="s">
        <v>111</v>
      </c>
      <c r="B105" s="26"/>
      <c r="C105" s="24" t="s">
        <v>26</v>
      </c>
      <c r="D105" s="22" t="s">
        <v>9</v>
      </c>
      <c r="E105" s="26" t="s">
        <v>106</v>
      </c>
      <c r="F105" s="28">
        <v>23.03</v>
      </c>
      <c r="G105" s="6"/>
      <c r="H105" s="7">
        <f t="shared" si="79"/>
        <v>23.03</v>
      </c>
      <c r="I105" s="14"/>
      <c r="J105" s="8">
        <f t="shared" ref="J105:J106" si="85">IF(D105="Y",$D$3*I105,0)</f>
        <v>0</v>
      </c>
      <c r="K105" s="8">
        <f t="shared" ref="K105:K106" si="86">IF(H105&gt;0, 0, I105+J105)</f>
        <v>0</v>
      </c>
      <c r="L105" s="19">
        <f t="shared" ref="L105:L106" si="87">H105+K105</f>
        <v>23.03</v>
      </c>
      <c r="M105" s="19"/>
      <c r="N105" s="5"/>
    </row>
    <row r="106" spans="1:14" ht="14.25" customHeight="1" x14ac:dyDescent="0.25">
      <c r="A106" s="26" t="s">
        <v>138</v>
      </c>
      <c r="B106" s="26"/>
      <c r="C106" s="24" t="s">
        <v>26</v>
      </c>
      <c r="D106" s="22" t="s">
        <v>9</v>
      </c>
      <c r="E106" s="26" t="s">
        <v>132</v>
      </c>
      <c r="F106" s="28">
        <v>18.850000000000001</v>
      </c>
      <c r="G106" s="6"/>
      <c r="H106" s="7">
        <f t="shared" si="79"/>
        <v>18.850000000000001</v>
      </c>
      <c r="I106" s="14"/>
      <c r="J106" s="8">
        <f t="shared" si="85"/>
        <v>0</v>
      </c>
      <c r="K106" s="8">
        <f t="shared" si="86"/>
        <v>0</v>
      </c>
      <c r="L106" s="19">
        <f t="shared" si="87"/>
        <v>18.850000000000001</v>
      </c>
      <c r="M106" s="19"/>
      <c r="N106" s="5"/>
    </row>
    <row r="107" spans="1:14" ht="14.25" customHeight="1" x14ac:dyDescent="0.25">
      <c r="A107" s="25"/>
      <c r="B107" s="26"/>
      <c r="C107" s="24" t="s">
        <v>26</v>
      </c>
      <c r="D107" s="22" t="s">
        <v>9</v>
      </c>
      <c r="E107" s="26"/>
      <c r="F107" s="28"/>
      <c r="G107" s="6"/>
      <c r="H107" s="7">
        <f t="shared" si="79"/>
        <v>0</v>
      </c>
      <c r="I107" s="14"/>
      <c r="J107" s="8">
        <f t="shared" ref="J107:J109" si="88">IF(D107="Y",$D$3*I107,0)</f>
        <v>0</v>
      </c>
      <c r="K107" s="8">
        <f t="shared" ref="K107:K109" si="89">IF(H107&gt;0, 0, I107+J107)</f>
        <v>0</v>
      </c>
      <c r="L107" s="19">
        <f t="shared" ref="L107:L109" si="90">H107+K107</f>
        <v>0</v>
      </c>
      <c r="M107" s="19"/>
      <c r="N107" s="5"/>
    </row>
    <row r="108" spans="1:14" ht="14.25" customHeight="1" x14ac:dyDescent="0.25">
      <c r="A108" s="25"/>
      <c r="B108" s="26"/>
      <c r="C108" s="24" t="s">
        <v>26</v>
      </c>
      <c r="D108" s="22" t="s">
        <v>9</v>
      </c>
      <c r="E108" s="26"/>
      <c r="F108" s="28"/>
      <c r="G108" s="6"/>
      <c r="H108" s="7">
        <f t="shared" si="79"/>
        <v>0</v>
      </c>
      <c r="I108" s="14"/>
      <c r="J108" s="8">
        <f t="shared" ref="J108" si="91">IF(D108="Y",$D$3*I108,0)</f>
        <v>0</v>
      </c>
      <c r="K108" s="8">
        <f t="shared" ref="K108" si="92">IF(H108&gt;0, 0, I108+J108)</f>
        <v>0</v>
      </c>
      <c r="L108" s="19">
        <f t="shared" ref="L108" si="93">H108+K108</f>
        <v>0</v>
      </c>
      <c r="M108" s="19"/>
      <c r="N108" s="5"/>
    </row>
    <row r="109" spans="1:14" ht="14.25" customHeight="1" x14ac:dyDescent="0.25">
      <c r="A109" s="25"/>
      <c r="B109" s="26"/>
      <c r="C109" s="24" t="s">
        <v>26</v>
      </c>
      <c r="D109" s="22" t="s">
        <v>9</v>
      </c>
      <c r="E109" s="26"/>
      <c r="F109" s="28"/>
      <c r="G109" s="6"/>
      <c r="H109" s="7">
        <f t="shared" si="79"/>
        <v>0</v>
      </c>
      <c r="I109" s="14"/>
      <c r="J109" s="8">
        <f t="shared" si="88"/>
        <v>0</v>
      </c>
      <c r="K109" s="8">
        <f t="shared" si="89"/>
        <v>0</v>
      </c>
      <c r="L109" s="19">
        <f t="shared" si="90"/>
        <v>0</v>
      </c>
      <c r="M109" s="19"/>
      <c r="N109" s="5"/>
    </row>
    <row r="110" spans="1:14" ht="14.25" customHeight="1" x14ac:dyDescent="0.25">
      <c r="A110" s="25"/>
      <c r="B110" s="26"/>
      <c r="C110" s="24" t="s">
        <v>26</v>
      </c>
      <c r="D110" s="22" t="s">
        <v>9</v>
      </c>
      <c r="E110" s="26"/>
      <c r="F110" s="28"/>
      <c r="G110" s="6"/>
      <c r="H110" s="7">
        <f t="shared" ref="H110:H114" si="94">F110+G110</f>
        <v>0</v>
      </c>
      <c r="I110" s="14"/>
      <c r="J110" s="8">
        <f t="shared" ref="J110:J114" si="95">IF(D110="Y",$D$3*I110,0)</f>
        <v>0</v>
      </c>
      <c r="K110" s="8">
        <f t="shared" ref="K110:K114" si="96">IF(H110&gt;0, 0, I110+J110)</f>
        <v>0</v>
      </c>
      <c r="L110" s="19">
        <f t="shared" ref="L110:L114" si="97">H110+K110</f>
        <v>0</v>
      </c>
      <c r="M110" s="19"/>
      <c r="N110" s="5"/>
    </row>
    <row r="111" spans="1:14" ht="14.25" customHeight="1" x14ac:dyDescent="0.25">
      <c r="A111" s="25"/>
      <c r="B111" s="26"/>
      <c r="C111" s="24" t="s">
        <v>26</v>
      </c>
      <c r="D111" s="22" t="s">
        <v>9</v>
      </c>
      <c r="E111" s="26"/>
      <c r="F111" s="28"/>
      <c r="G111" s="6"/>
      <c r="H111" s="7">
        <f t="shared" si="94"/>
        <v>0</v>
      </c>
      <c r="I111" s="14"/>
      <c r="J111" s="8">
        <f t="shared" si="95"/>
        <v>0</v>
      </c>
      <c r="K111" s="8">
        <f t="shared" si="96"/>
        <v>0</v>
      </c>
      <c r="L111" s="19">
        <f t="shared" si="97"/>
        <v>0</v>
      </c>
      <c r="M111" s="19"/>
      <c r="N111" s="5"/>
    </row>
    <row r="112" spans="1:14" ht="14.25" customHeight="1" x14ac:dyDescent="0.25">
      <c r="A112" s="25"/>
      <c r="B112" s="26"/>
      <c r="C112" s="24" t="s">
        <v>26</v>
      </c>
      <c r="D112" s="22" t="s">
        <v>9</v>
      </c>
      <c r="E112" s="26"/>
      <c r="F112" s="28"/>
      <c r="G112" s="6"/>
      <c r="H112" s="7">
        <f t="shared" si="94"/>
        <v>0</v>
      </c>
      <c r="I112" s="14"/>
      <c r="J112" s="8">
        <f t="shared" si="95"/>
        <v>0</v>
      </c>
      <c r="K112" s="8">
        <f t="shared" si="96"/>
        <v>0</v>
      </c>
      <c r="L112" s="19">
        <f t="shared" si="97"/>
        <v>0</v>
      </c>
      <c r="M112" s="19"/>
      <c r="N112" s="5"/>
    </row>
    <row r="113" spans="1:14" ht="14.25" customHeight="1" x14ac:dyDescent="0.25">
      <c r="A113" s="25"/>
      <c r="B113" s="26"/>
      <c r="C113" s="24" t="s">
        <v>26</v>
      </c>
      <c r="D113" s="22" t="s">
        <v>9</v>
      </c>
      <c r="E113" s="26"/>
      <c r="F113" s="28"/>
      <c r="G113" s="6"/>
      <c r="H113" s="7">
        <f t="shared" si="94"/>
        <v>0</v>
      </c>
      <c r="I113" s="14"/>
      <c r="J113" s="8">
        <f t="shared" si="95"/>
        <v>0</v>
      </c>
      <c r="K113" s="8">
        <f t="shared" si="96"/>
        <v>0</v>
      </c>
      <c r="L113" s="19">
        <f t="shared" si="97"/>
        <v>0</v>
      </c>
      <c r="M113" s="19"/>
      <c r="N113" s="5"/>
    </row>
    <row r="114" spans="1:14" ht="14.25" customHeight="1" x14ac:dyDescent="0.25">
      <c r="A114" s="25"/>
      <c r="B114" s="26"/>
      <c r="C114" s="24" t="s">
        <v>26</v>
      </c>
      <c r="D114" s="22" t="s">
        <v>9</v>
      </c>
      <c r="E114" s="26"/>
      <c r="F114" s="28"/>
      <c r="G114" s="6"/>
      <c r="H114" s="7">
        <f t="shared" si="94"/>
        <v>0</v>
      </c>
      <c r="I114" s="14"/>
      <c r="J114" s="8">
        <f t="shared" si="95"/>
        <v>0</v>
      </c>
      <c r="K114" s="8">
        <f t="shared" si="96"/>
        <v>0</v>
      </c>
      <c r="L114" s="19">
        <f t="shared" si="97"/>
        <v>0</v>
      </c>
      <c r="M114" s="19"/>
      <c r="N114" s="5"/>
    </row>
    <row r="115" spans="1:14" ht="14.25" customHeight="1" x14ac:dyDescent="0.25">
      <c r="A115" s="25"/>
      <c r="B115" s="26"/>
      <c r="C115" s="24"/>
      <c r="E115" s="26"/>
      <c r="F115" s="28"/>
      <c r="G115" s="6"/>
      <c r="H115" s="7"/>
      <c r="I115" s="14"/>
      <c r="J115" s="8"/>
      <c r="K115" s="8"/>
      <c r="L115" s="19" t="s">
        <v>22</v>
      </c>
      <c r="M115" s="19">
        <f>SUM(L99:L115)</f>
        <v>2966.5600000000004</v>
      </c>
      <c r="N115" s="5"/>
    </row>
    <row r="116" spans="1:14" ht="14.25" customHeight="1" x14ac:dyDescent="0.25">
      <c r="A116" s="31"/>
      <c r="C116" s="24"/>
      <c r="F116" s="28"/>
      <c r="G116" s="6"/>
      <c r="H116" s="7"/>
      <c r="I116" s="14"/>
      <c r="J116" s="8"/>
      <c r="K116" s="8"/>
      <c r="L116" s="19"/>
      <c r="M116" s="19"/>
      <c r="N116" s="5"/>
    </row>
    <row r="117" spans="1:14" ht="14.25" customHeight="1" x14ac:dyDescent="0.25">
      <c r="A117" s="42"/>
      <c r="B117" s="24"/>
      <c r="C117" s="24"/>
      <c r="F117" s="28"/>
      <c r="G117" s="3"/>
      <c r="H117" s="7"/>
      <c r="I117" s="15"/>
      <c r="J117" s="8"/>
      <c r="K117" s="8"/>
      <c r="L117" s="19"/>
      <c r="M117" s="19"/>
      <c r="N117" s="5"/>
    </row>
    <row r="118" spans="1:14" ht="14.25" customHeight="1" x14ac:dyDescent="0.25">
      <c r="A118" s="42" t="s">
        <v>48</v>
      </c>
      <c r="C118" s="24" t="s">
        <v>26</v>
      </c>
      <c r="D118" s="22" t="s">
        <v>9</v>
      </c>
      <c r="E118" s="22" t="s">
        <v>34</v>
      </c>
      <c r="F118" s="28">
        <v>17.82</v>
      </c>
      <c r="G118" s="6"/>
      <c r="H118" s="7">
        <f t="shared" ref="H118:H132" si="98">F118+G118</f>
        <v>17.82</v>
      </c>
      <c r="I118" s="14"/>
      <c r="J118" s="8">
        <f t="shared" ref="J118:J132" si="99">IF(D118="Y",$D$3*I118,0)</f>
        <v>0</v>
      </c>
      <c r="K118" s="8">
        <f t="shared" ref="K118:K132" si="100">IF(H118&gt;0, 0, I118+J118)</f>
        <v>0</v>
      </c>
      <c r="L118" s="19">
        <f t="shared" ref="L118:L132" si="101">H118+K118</f>
        <v>17.82</v>
      </c>
      <c r="M118" s="19"/>
      <c r="N118" s="5"/>
    </row>
    <row r="119" spans="1:14" ht="14.25" customHeight="1" x14ac:dyDescent="0.25">
      <c r="A119" s="42" t="s">
        <v>51</v>
      </c>
      <c r="C119" s="24" t="s">
        <v>26</v>
      </c>
      <c r="D119" s="22" t="s">
        <v>9</v>
      </c>
      <c r="E119" s="22" t="s">
        <v>49</v>
      </c>
      <c r="F119" s="28">
        <v>321.98</v>
      </c>
      <c r="G119" s="4"/>
      <c r="H119" s="7">
        <f t="shared" si="98"/>
        <v>321.98</v>
      </c>
      <c r="I119" s="16"/>
      <c r="J119" s="8">
        <f t="shared" si="99"/>
        <v>0</v>
      </c>
      <c r="K119" s="8">
        <f t="shared" si="100"/>
        <v>0</v>
      </c>
      <c r="L119" s="19">
        <f t="shared" si="101"/>
        <v>321.98</v>
      </c>
      <c r="M119" s="19"/>
      <c r="N119" s="5"/>
    </row>
    <row r="120" spans="1:14" ht="14.25" customHeight="1" x14ac:dyDescent="0.25">
      <c r="A120" s="42" t="s">
        <v>79</v>
      </c>
      <c r="C120" s="24" t="s">
        <v>26</v>
      </c>
      <c r="D120" s="22" t="s">
        <v>9</v>
      </c>
      <c r="E120" s="22" t="s">
        <v>75</v>
      </c>
      <c r="F120" s="28">
        <v>85.5</v>
      </c>
      <c r="G120" s="4"/>
      <c r="H120" s="7">
        <f t="shared" si="98"/>
        <v>85.5</v>
      </c>
      <c r="I120" s="16"/>
      <c r="J120" s="8">
        <f t="shared" si="99"/>
        <v>0</v>
      </c>
      <c r="K120" s="8">
        <f t="shared" si="100"/>
        <v>0</v>
      </c>
      <c r="L120" s="19">
        <f t="shared" si="101"/>
        <v>85.5</v>
      </c>
      <c r="M120" s="19"/>
      <c r="N120" s="5"/>
    </row>
    <row r="121" spans="1:14" ht="14.25" customHeight="1" x14ac:dyDescent="0.25">
      <c r="A121" s="42" t="s">
        <v>80</v>
      </c>
      <c r="C121" s="24" t="s">
        <v>26</v>
      </c>
      <c r="D121" s="22" t="s">
        <v>9</v>
      </c>
      <c r="E121" s="26" t="s">
        <v>77</v>
      </c>
      <c r="F121" s="28">
        <v>62.7</v>
      </c>
      <c r="G121" s="4"/>
      <c r="H121" s="7">
        <f t="shared" si="98"/>
        <v>62.7</v>
      </c>
      <c r="I121" s="16"/>
      <c r="J121" s="8">
        <f t="shared" si="99"/>
        <v>0</v>
      </c>
      <c r="K121" s="8">
        <f t="shared" si="100"/>
        <v>0</v>
      </c>
      <c r="L121" s="19">
        <f t="shared" si="101"/>
        <v>62.7</v>
      </c>
      <c r="M121" s="19"/>
      <c r="N121" s="5"/>
    </row>
    <row r="122" spans="1:14" ht="14.25" customHeight="1" x14ac:dyDescent="0.25">
      <c r="A122" s="42" t="s">
        <v>112</v>
      </c>
      <c r="C122" s="24" t="s">
        <v>26</v>
      </c>
      <c r="D122" s="22" t="s">
        <v>9</v>
      </c>
      <c r="E122" s="26" t="s">
        <v>103</v>
      </c>
      <c r="F122" s="28">
        <v>25.65</v>
      </c>
      <c r="G122" s="3"/>
      <c r="H122" s="7">
        <f t="shared" si="98"/>
        <v>25.65</v>
      </c>
      <c r="I122" s="15"/>
      <c r="J122" s="8">
        <f t="shared" si="99"/>
        <v>0</v>
      </c>
      <c r="K122" s="8">
        <f t="shared" si="100"/>
        <v>0</v>
      </c>
      <c r="L122" s="19">
        <f t="shared" si="101"/>
        <v>25.65</v>
      </c>
      <c r="M122" s="19"/>
      <c r="N122" s="5"/>
    </row>
    <row r="123" spans="1:14" ht="14.25" customHeight="1" x14ac:dyDescent="0.25">
      <c r="A123" s="42" t="s">
        <v>113</v>
      </c>
      <c r="C123" s="24" t="s">
        <v>26</v>
      </c>
      <c r="D123" s="22" t="s">
        <v>9</v>
      </c>
      <c r="E123" s="26" t="s">
        <v>103</v>
      </c>
      <c r="F123" s="28">
        <v>45</v>
      </c>
      <c r="G123" s="6"/>
      <c r="H123" s="7">
        <f t="shared" si="98"/>
        <v>45</v>
      </c>
      <c r="I123" s="14"/>
      <c r="J123" s="8">
        <f t="shared" si="99"/>
        <v>0</v>
      </c>
      <c r="K123" s="8">
        <f t="shared" si="100"/>
        <v>0</v>
      </c>
      <c r="L123" s="19">
        <f t="shared" si="101"/>
        <v>45</v>
      </c>
      <c r="M123" s="19"/>
      <c r="N123" s="5"/>
    </row>
    <row r="124" spans="1:14" ht="14.25" customHeight="1" x14ac:dyDescent="0.25">
      <c r="A124" s="42" t="s">
        <v>115</v>
      </c>
      <c r="C124" s="24" t="s">
        <v>26</v>
      </c>
      <c r="D124" s="22" t="s">
        <v>9</v>
      </c>
      <c r="E124" s="26" t="s">
        <v>114</v>
      </c>
      <c r="F124" s="28">
        <v>-5</v>
      </c>
      <c r="G124" s="6"/>
      <c r="H124" s="7">
        <f t="shared" si="98"/>
        <v>-5</v>
      </c>
      <c r="I124" s="14"/>
      <c r="J124" s="8">
        <f t="shared" si="99"/>
        <v>0</v>
      </c>
      <c r="K124" s="8">
        <f t="shared" si="100"/>
        <v>0</v>
      </c>
      <c r="L124" s="19">
        <f t="shared" si="101"/>
        <v>-5</v>
      </c>
      <c r="M124" s="19"/>
      <c r="N124" s="5"/>
    </row>
    <row r="125" spans="1:14" ht="14.25" customHeight="1" x14ac:dyDescent="0.25">
      <c r="A125" s="25"/>
      <c r="C125" s="24" t="s">
        <v>26</v>
      </c>
      <c r="D125" s="22" t="s">
        <v>9</v>
      </c>
      <c r="E125" s="26"/>
      <c r="F125" s="28"/>
      <c r="G125" s="6"/>
      <c r="H125" s="7">
        <f t="shared" si="98"/>
        <v>0</v>
      </c>
      <c r="I125" s="14"/>
      <c r="J125" s="8">
        <f t="shared" si="99"/>
        <v>0</v>
      </c>
      <c r="K125" s="8">
        <f t="shared" si="100"/>
        <v>0</v>
      </c>
      <c r="L125" s="19">
        <f t="shared" si="101"/>
        <v>0</v>
      </c>
      <c r="M125" s="19"/>
      <c r="N125" s="5"/>
    </row>
    <row r="126" spans="1:14" ht="14.25" customHeight="1" x14ac:dyDescent="0.25">
      <c r="A126" s="26"/>
      <c r="C126" s="24" t="s">
        <v>26</v>
      </c>
      <c r="D126" s="22" t="s">
        <v>9</v>
      </c>
      <c r="E126" s="26"/>
      <c r="F126" s="28"/>
      <c r="G126" s="6"/>
      <c r="H126" s="7">
        <f t="shared" si="98"/>
        <v>0</v>
      </c>
      <c r="I126" s="14"/>
      <c r="J126" s="8">
        <f t="shared" si="99"/>
        <v>0</v>
      </c>
      <c r="K126" s="8">
        <f t="shared" si="100"/>
        <v>0</v>
      </c>
      <c r="L126" s="19">
        <f t="shared" si="101"/>
        <v>0</v>
      </c>
      <c r="M126" s="19"/>
      <c r="N126" s="5"/>
    </row>
    <row r="127" spans="1:14" ht="14.25" customHeight="1" x14ac:dyDescent="0.25">
      <c r="A127" s="26"/>
      <c r="C127" s="24" t="s">
        <v>26</v>
      </c>
      <c r="D127" s="22" t="s">
        <v>9</v>
      </c>
      <c r="E127" s="26"/>
      <c r="F127" s="28"/>
      <c r="G127" s="6"/>
      <c r="H127" s="7">
        <f t="shared" si="98"/>
        <v>0</v>
      </c>
      <c r="I127" s="14"/>
      <c r="J127" s="8">
        <f t="shared" si="99"/>
        <v>0</v>
      </c>
      <c r="K127" s="8">
        <f t="shared" si="100"/>
        <v>0</v>
      </c>
      <c r="L127" s="19">
        <f t="shared" si="101"/>
        <v>0</v>
      </c>
      <c r="M127" s="19"/>
      <c r="N127" s="5"/>
    </row>
    <row r="128" spans="1:14" ht="14.25" customHeight="1" x14ac:dyDescent="0.25">
      <c r="A128" s="26"/>
      <c r="C128" s="24" t="s">
        <v>26</v>
      </c>
      <c r="D128" s="22" t="s">
        <v>9</v>
      </c>
      <c r="E128" s="26"/>
      <c r="F128" s="28"/>
      <c r="G128" s="6"/>
      <c r="H128" s="7">
        <f t="shared" si="98"/>
        <v>0</v>
      </c>
      <c r="I128" s="14"/>
      <c r="J128" s="8">
        <f t="shared" si="99"/>
        <v>0</v>
      </c>
      <c r="K128" s="8">
        <f t="shared" si="100"/>
        <v>0</v>
      </c>
      <c r="L128" s="19">
        <f t="shared" si="101"/>
        <v>0</v>
      </c>
      <c r="M128" s="19"/>
      <c r="N128" s="5"/>
    </row>
    <row r="129" spans="1:14" ht="14.25" customHeight="1" x14ac:dyDescent="0.25">
      <c r="A129" s="26"/>
      <c r="C129" s="24" t="s">
        <v>26</v>
      </c>
      <c r="D129" s="22" t="s">
        <v>9</v>
      </c>
      <c r="E129" s="26"/>
      <c r="F129" s="28"/>
      <c r="G129" s="6"/>
      <c r="H129" s="7">
        <f t="shared" si="98"/>
        <v>0</v>
      </c>
      <c r="I129" s="14"/>
      <c r="J129" s="8">
        <f t="shared" si="99"/>
        <v>0</v>
      </c>
      <c r="K129" s="8">
        <f t="shared" si="100"/>
        <v>0</v>
      </c>
      <c r="L129" s="19">
        <f t="shared" si="101"/>
        <v>0</v>
      </c>
      <c r="M129" s="19"/>
      <c r="N129" s="5"/>
    </row>
    <row r="130" spans="1:14" ht="14.25" customHeight="1" x14ac:dyDescent="0.25">
      <c r="A130" s="26"/>
      <c r="C130" s="24" t="s">
        <v>26</v>
      </c>
      <c r="D130" s="22" t="s">
        <v>9</v>
      </c>
      <c r="E130" s="26"/>
      <c r="F130" s="28"/>
      <c r="G130" s="6"/>
      <c r="H130" s="7">
        <f t="shared" si="98"/>
        <v>0</v>
      </c>
      <c r="I130" s="14"/>
      <c r="J130" s="8">
        <f t="shared" si="99"/>
        <v>0</v>
      </c>
      <c r="K130" s="8">
        <f t="shared" si="100"/>
        <v>0</v>
      </c>
      <c r="L130" s="19">
        <f t="shared" si="101"/>
        <v>0</v>
      </c>
      <c r="M130" s="19"/>
      <c r="N130" s="5"/>
    </row>
    <row r="131" spans="1:14" ht="14.25" customHeight="1" x14ac:dyDescent="0.25">
      <c r="A131" s="26"/>
      <c r="C131" s="24" t="s">
        <v>26</v>
      </c>
      <c r="D131" s="22" t="s">
        <v>9</v>
      </c>
      <c r="E131" s="26"/>
      <c r="F131" s="28"/>
      <c r="G131" s="6"/>
      <c r="H131" s="7">
        <f t="shared" si="98"/>
        <v>0</v>
      </c>
      <c r="I131" s="14"/>
      <c r="J131" s="8">
        <f t="shared" si="99"/>
        <v>0</v>
      </c>
      <c r="K131" s="8">
        <f t="shared" si="100"/>
        <v>0</v>
      </c>
      <c r="L131" s="19">
        <f t="shared" si="101"/>
        <v>0</v>
      </c>
      <c r="M131" s="19"/>
      <c r="N131" s="5"/>
    </row>
    <row r="132" spans="1:14" ht="14.25" customHeight="1" x14ac:dyDescent="0.25">
      <c r="A132" s="26"/>
      <c r="C132" s="24" t="s">
        <v>26</v>
      </c>
      <c r="D132" s="22" t="s">
        <v>9</v>
      </c>
      <c r="E132" s="26"/>
      <c r="F132" s="28"/>
      <c r="G132" s="6"/>
      <c r="H132" s="7">
        <f t="shared" si="98"/>
        <v>0</v>
      </c>
      <c r="I132" s="14"/>
      <c r="J132" s="8">
        <f t="shared" si="99"/>
        <v>0</v>
      </c>
      <c r="K132" s="8">
        <f t="shared" si="100"/>
        <v>0</v>
      </c>
      <c r="L132" s="19">
        <f t="shared" si="101"/>
        <v>0</v>
      </c>
      <c r="N132" s="5"/>
    </row>
    <row r="133" spans="1:14" ht="14.25" customHeight="1" x14ac:dyDescent="0.25">
      <c r="A133" s="26"/>
      <c r="C133" s="24" t="s">
        <v>26</v>
      </c>
      <c r="D133" s="22" t="s">
        <v>9</v>
      </c>
      <c r="E133" s="26"/>
      <c r="F133" s="28"/>
      <c r="G133" s="6"/>
      <c r="H133" s="7">
        <f t="shared" ref="H133:H138" si="102">F133+G133</f>
        <v>0</v>
      </c>
      <c r="I133" s="14"/>
      <c r="J133" s="8">
        <f t="shared" ref="J133" si="103">IF(D133="Y",$D$3*I133,0)</f>
        <v>0</v>
      </c>
      <c r="K133" s="8">
        <f t="shared" ref="K133" si="104">IF(H133&gt;0, 0, I133+J133)</f>
        <v>0</v>
      </c>
      <c r="L133" s="19">
        <f t="shared" ref="L133" si="105">H133+K133</f>
        <v>0</v>
      </c>
      <c r="N133" s="5"/>
    </row>
    <row r="134" spans="1:14" ht="14.25" customHeight="1" x14ac:dyDescent="0.25">
      <c r="A134" s="26"/>
      <c r="C134" s="24" t="s">
        <v>26</v>
      </c>
      <c r="D134" s="22" t="s">
        <v>9</v>
      </c>
      <c r="E134" s="26"/>
      <c r="F134" s="28"/>
      <c r="G134" s="6"/>
      <c r="H134" s="7">
        <f t="shared" si="102"/>
        <v>0</v>
      </c>
      <c r="I134" s="14"/>
      <c r="J134" s="8">
        <f t="shared" ref="J134:J136" si="106">IF(D134="Y",$D$3*I134,0)</f>
        <v>0</v>
      </c>
      <c r="K134" s="8">
        <f t="shared" ref="K134:K136" si="107">IF(H134&gt;0, 0, I134+J134)</f>
        <v>0</v>
      </c>
      <c r="L134" s="19">
        <f t="shared" ref="L134:L136" si="108">H134+K134</f>
        <v>0</v>
      </c>
      <c r="N134" s="5"/>
    </row>
    <row r="135" spans="1:14" ht="14.25" customHeight="1" x14ac:dyDescent="0.25">
      <c r="A135" s="26"/>
      <c r="C135" s="24" t="s">
        <v>26</v>
      </c>
      <c r="D135" s="22" t="s">
        <v>9</v>
      </c>
      <c r="E135" s="26"/>
      <c r="F135" s="28"/>
      <c r="G135" s="6"/>
      <c r="H135" s="7">
        <f t="shared" si="102"/>
        <v>0</v>
      </c>
      <c r="I135" s="14"/>
      <c r="J135" s="8">
        <f t="shared" si="106"/>
        <v>0</v>
      </c>
      <c r="K135" s="8">
        <f t="shared" si="107"/>
        <v>0</v>
      </c>
      <c r="L135" s="19">
        <f t="shared" si="108"/>
        <v>0</v>
      </c>
      <c r="N135" s="5"/>
    </row>
    <row r="136" spans="1:14" ht="14.25" customHeight="1" x14ac:dyDescent="0.25">
      <c r="A136" s="26"/>
      <c r="C136" s="24" t="s">
        <v>26</v>
      </c>
      <c r="D136" s="22" t="s">
        <v>9</v>
      </c>
      <c r="E136" s="26"/>
      <c r="F136" s="28"/>
      <c r="G136" s="6"/>
      <c r="H136" s="7">
        <f t="shared" si="102"/>
        <v>0</v>
      </c>
      <c r="I136" s="14"/>
      <c r="J136" s="8">
        <f t="shared" si="106"/>
        <v>0</v>
      </c>
      <c r="K136" s="8">
        <f t="shared" si="107"/>
        <v>0</v>
      </c>
      <c r="L136" s="19">
        <f t="shared" si="108"/>
        <v>0</v>
      </c>
      <c r="N136" s="5"/>
    </row>
    <row r="137" spans="1:14" ht="14.25" customHeight="1" x14ac:dyDescent="0.25">
      <c r="A137" s="26"/>
      <c r="C137" s="24" t="s">
        <v>26</v>
      </c>
      <c r="D137" s="22" t="s">
        <v>9</v>
      </c>
      <c r="E137" s="26"/>
      <c r="F137" s="28"/>
      <c r="G137" s="6"/>
      <c r="H137" s="7">
        <f t="shared" si="102"/>
        <v>0</v>
      </c>
      <c r="I137" s="14"/>
      <c r="J137" s="8">
        <f t="shared" ref="J137:J138" si="109">IF(D137="Y",$D$3*I137,0)</f>
        <v>0</v>
      </c>
      <c r="K137" s="8">
        <f t="shared" ref="K137:K138" si="110">IF(H137&gt;0, 0, I137+J137)</f>
        <v>0</v>
      </c>
      <c r="L137" s="19">
        <f t="shared" ref="L137:L138" si="111">H137+K137</f>
        <v>0</v>
      </c>
      <c r="N137" s="5"/>
    </row>
    <row r="138" spans="1:14" ht="14.25" customHeight="1" x14ac:dyDescent="0.25">
      <c r="A138" s="26"/>
      <c r="C138" s="24" t="s">
        <v>26</v>
      </c>
      <c r="D138" s="22" t="s">
        <v>9</v>
      </c>
      <c r="E138" s="26"/>
      <c r="F138" s="28"/>
      <c r="G138" s="6"/>
      <c r="H138" s="7">
        <f t="shared" si="102"/>
        <v>0</v>
      </c>
      <c r="I138" s="14"/>
      <c r="J138" s="8">
        <f t="shared" si="109"/>
        <v>0</v>
      </c>
      <c r="K138" s="8">
        <f t="shared" si="110"/>
        <v>0</v>
      </c>
      <c r="L138" s="19">
        <f t="shared" si="111"/>
        <v>0</v>
      </c>
      <c r="N138" s="5"/>
    </row>
    <row r="139" spans="1:14" ht="14.25" customHeight="1" x14ac:dyDescent="0.25">
      <c r="A139" s="26"/>
      <c r="C139" s="24"/>
      <c r="E139" s="26"/>
      <c r="F139" s="28"/>
      <c r="G139" s="6"/>
      <c r="H139" s="7"/>
      <c r="I139" s="14"/>
      <c r="J139" s="8"/>
      <c r="K139" s="8"/>
      <c r="L139" s="19" t="s">
        <v>22</v>
      </c>
      <c r="M139" s="19">
        <f>SUM(L118:L139)</f>
        <v>553.65</v>
      </c>
      <c r="N139" s="5"/>
    </row>
    <row r="140" spans="1:14" ht="14.25" customHeight="1" x14ac:dyDescent="0.25">
      <c r="A140" s="42"/>
      <c r="C140" s="24"/>
      <c r="F140" s="28"/>
      <c r="G140" s="6"/>
      <c r="H140" s="7"/>
      <c r="I140" s="14"/>
      <c r="J140" s="8"/>
      <c r="K140" s="8"/>
      <c r="L140" s="19"/>
      <c r="M140" s="19"/>
      <c r="N140" s="5"/>
    </row>
    <row r="141" spans="1:14" ht="14.25" customHeight="1" x14ac:dyDescent="0.25">
      <c r="A141" s="31"/>
      <c r="C141" s="24"/>
      <c r="F141" s="28"/>
      <c r="G141" s="6"/>
      <c r="H141" s="7"/>
      <c r="I141" s="14"/>
      <c r="J141" s="8"/>
      <c r="K141" s="8"/>
      <c r="L141" s="19"/>
      <c r="M141" s="19"/>
      <c r="N141" s="5"/>
    </row>
    <row r="142" spans="1:14" ht="14.25" customHeight="1" x14ac:dyDescent="0.25">
      <c r="A142" s="31"/>
      <c r="C142" s="24" t="s">
        <v>11</v>
      </c>
      <c r="D142" s="22" t="s">
        <v>9</v>
      </c>
      <c r="F142" s="28"/>
      <c r="G142" s="24"/>
      <c r="H142" s="7">
        <f>F142+G142</f>
        <v>0</v>
      </c>
      <c r="I142" s="14"/>
      <c r="J142" s="8">
        <f>IF(D142="Y",$D$3*I142,0)</f>
        <v>0</v>
      </c>
      <c r="K142" s="8">
        <f>IF(H142&gt;0, 0, I142+J142)</f>
        <v>0</v>
      </c>
      <c r="L142" s="19">
        <f>H142+K142</f>
        <v>0</v>
      </c>
      <c r="M142" s="19"/>
      <c r="N142" s="5"/>
    </row>
    <row r="143" spans="1:14" ht="14.25" customHeight="1" x14ac:dyDescent="0.25">
      <c r="A143" s="31"/>
      <c r="C143" s="24" t="s">
        <v>11</v>
      </c>
      <c r="D143" s="22" t="s">
        <v>9</v>
      </c>
      <c r="F143" s="28"/>
      <c r="G143" s="24"/>
      <c r="H143" s="7">
        <f>F143+G143</f>
        <v>0</v>
      </c>
      <c r="I143" s="14"/>
      <c r="J143" s="8">
        <f>IF(D143="Y",$D$3*I143,0)</f>
        <v>0</v>
      </c>
      <c r="K143" s="8">
        <f>IF(H143&gt;0, 0, I143+J143)</f>
        <v>0</v>
      </c>
      <c r="L143" s="19">
        <f>H143+K143</f>
        <v>0</v>
      </c>
      <c r="M143" s="19"/>
      <c r="N143" s="5"/>
    </row>
    <row r="144" spans="1:14" ht="14.25" customHeight="1" x14ac:dyDescent="0.25">
      <c r="A144" s="24"/>
      <c r="B144" s="24"/>
      <c r="C144" s="24"/>
      <c r="D144" s="24"/>
      <c r="E144" s="24"/>
      <c r="F144" s="28"/>
      <c r="G144" s="24"/>
      <c r="H144" s="7"/>
      <c r="I144" s="16"/>
      <c r="J144" s="8"/>
      <c r="K144" s="8"/>
      <c r="L144" s="19" t="s">
        <v>22</v>
      </c>
      <c r="M144" s="19">
        <f>SUM(L142:L144)</f>
        <v>0</v>
      </c>
      <c r="N144" s="5"/>
    </row>
    <row r="145" spans="1:14" ht="14.25" customHeight="1" x14ac:dyDescent="0.25">
      <c r="A145" s="24"/>
      <c r="B145" s="24"/>
      <c r="C145" s="24"/>
      <c r="D145" s="24"/>
      <c r="E145" s="24"/>
      <c r="F145" s="28"/>
      <c r="G145" s="24"/>
      <c r="H145" s="7"/>
      <c r="I145" s="16"/>
      <c r="J145" s="8"/>
      <c r="K145" s="8"/>
      <c r="L145" s="19"/>
      <c r="M145" s="19"/>
      <c r="N145" s="5"/>
    </row>
    <row r="146" spans="1:14" ht="14.25" customHeight="1" x14ac:dyDescent="0.25">
      <c r="A146" s="25" t="s">
        <v>177</v>
      </c>
      <c r="B146" s="26"/>
      <c r="C146" s="24" t="s">
        <v>28</v>
      </c>
      <c r="D146" s="22" t="s">
        <v>9</v>
      </c>
      <c r="E146" s="26" t="s">
        <v>178</v>
      </c>
      <c r="F146" s="28">
        <v>-24.35</v>
      </c>
      <c r="G146" s="24"/>
      <c r="H146" s="7">
        <f t="shared" ref="H146:H147" si="112">F146+G146</f>
        <v>-24.35</v>
      </c>
      <c r="I146" s="14"/>
      <c r="J146" s="8">
        <f>IF(D146="Y",$D$3*I146,0)</f>
        <v>0</v>
      </c>
      <c r="K146" s="8">
        <f t="shared" ref="K146:K147" si="113">IF(H146&gt;0, 0, I146+J146)</f>
        <v>0</v>
      </c>
      <c r="L146" s="19">
        <f t="shared" ref="L146:L147" si="114">H146+K146</f>
        <v>-24.35</v>
      </c>
      <c r="M146" s="19"/>
      <c r="N146" s="5"/>
    </row>
    <row r="147" spans="1:14" ht="14.25" customHeight="1" x14ac:dyDescent="0.25">
      <c r="A147" s="25"/>
      <c r="B147" s="26"/>
      <c r="C147" s="24" t="s">
        <v>28</v>
      </c>
      <c r="D147" s="22" t="s">
        <v>9</v>
      </c>
      <c r="E147" s="26"/>
      <c r="F147" s="28"/>
      <c r="G147" s="24"/>
      <c r="H147" s="7">
        <f t="shared" si="112"/>
        <v>0</v>
      </c>
      <c r="I147" s="14"/>
      <c r="J147" s="8">
        <f>IF(D147="Y",$D$3*I147,0)</f>
        <v>0</v>
      </c>
      <c r="K147" s="8">
        <f t="shared" si="113"/>
        <v>0</v>
      </c>
      <c r="L147" s="19">
        <f t="shared" si="114"/>
        <v>0</v>
      </c>
      <c r="M147" s="19"/>
      <c r="N147" s="5"/>
    </row>
    <row r="148" spans="1:14" ht="14.25" customHeight="1" x14ac:dyDescent="0.25">
      <c r="A148" s="24"/>
      <c r="B148" s="24"/>
      <c r="C148" s="24"/>
      <c r="D148" s="24"/>
      <c r="E148" s="24"/>
      <c r="F148" s="28"/>
      <c r="G148" s="24"/>
      <c r="H148" s="7"/>
      <c r="I148" s="16"/>
      <c r="J148" s="8"/>
      <c r="K148" s="8"/>
      <c r="L148" s="19" t="s">
        <v>22</v>
      </c>
      <c r="M148" s="19">
        <f>SUM(L146:L148)</f>
        <v>-24.35</v>
      </c>
      <c r="N148" s="5"/>
    </row>
    <row r="149" spans="1:14" ht="14.25" customHeight="1" x14ac:dyDescent="0.25">
      <c r="A149" s="24"/>
      <c r="B149" s="24"/>
      <c r="C149" s="24"/>
      <c r="D149" s="24"/>
      <c r="E149" s="24"/>
      <c r="F149" s="28"/>
      <c r="G149" s="24"/>
      <c r="H149" s="7"/>
      <c r="I149" s="15"/>
      <c r="J149" s="8"/>
      <c r="K149" s="8"/>
      <c r="L149" s="19"/>
      <c r="M149" s="19"/>
      <c r="N149" s="5"/>
    </row>
    <row r="150" spans="1:14" ht="14.25" customHeight="1" x14ac:dyDescent="0.25">
      <c r="A150" s="25"/>
      <c r="B150" s="26"/>
      <c r="C150" s="26" t="s">
        <v>29</v>
      </c>
      <c r="D150" s="22" t="s">
        <v>9</v>
      </c>
      <c r="E150" s="26" t="s">
        <v>30</v>
      </c>
      <c r="F150" s="28"/>
      <c r="G150" s="24"/>
      <c r="H150" s="7">
        <f t="shared" ref="H150" si="115">F150+G150</f>
        <v>0</v>
      </c>
      <c r="I150" s="14"/>
      <c r="J150" s="8">
        <f>IF(D150="Y",$D$3*I150,0)</f>
        <v>0</v>
      </c>
      <c r="K150" s="8">
        <f t="shared" ref="K150" si="116">IF(H150&gt;0, 0, I150+J150)</f>
        <v>0</v>
      </c>
      <c r="L150" s="19">
        <f t="shared" ref="L150" si="117">H150+K150</f>
        <v>0</v>
      </c>
      <c r="M150" s="19"/>
      <c r="N150" s="5"/>
    </row>
    <row r="151" spans="1:14" ht="14.25" customHeight="1" x14ac:dyDescent="0.25">
      <c r="A151" s="25"/>
      <c r="B151" s="26"/>
      <c r="C151" s="26"/>
      <c r="D151" s="22" t="s">
        <v>9</v>
      </c>
      <c r="E151" s="26"/>
      <c r="F151" s="28"/>
      <c r="G151" s="24"/>
      <c r="H151" s="7">
        <f t="shared" ref="H151:H153" si="118">F151+G151</f>
        <v>0</v>
      </c>
      <c r="I151" s="14"/>
      <c r="J151" s="8">
        <f t="shared" ref="J151:J153" si="119">IF(D151="Y",$D$3*I151,0)</f>
        <v>0</v>
      </c>
      <c r="K151" s="8">
        <f t="shared" ref="K151:K153" si="120">IF(H151&gt;0, 0, I151+J151)</f>
        <v>0</v>
      </c>
      <c r="L151" s="19">
        <f t="shared" ref="L151:L153" si="121">H151+K151</f>
        <v>0</v>
      </c>
      <c r="M151" s="19"/>
      <c r="N151" s="5"/>
    </row>
    <row r="152" spans="1:14" ht="14.25" customHeight="1" x14ac:dyDescent="0.25">
      <c r="A152" s="25"/>
      <c r="B152" s="26"/>
      <c r="C152" s="26"/>
      <c r="D152" s="22" t="s">
        <v>9</v>
      </c>
      <c r="E152" s="26"/>
      <c r="F152" s="28"/>
      <c r="G152" s="24"/>
      <c r="H152" s="7">
        <f t="shared" si="118"/>
        <v>0</v>
      </c>
      <c r="I152" s="14"/>
      <c r="J152" s="8">
        <f t="shared" si="119"/>
        <v>0</v>
      </c>
      <c r="K152" s="8">
        <f t="shared" si="120"/>
        <v>0</v>
      </c>
      <c r="L152" s="19">
        <f t="shared" si="121"/>
        <v>0</v>
      </c>
      <c r="M152" s="19"/>
      <c r="N152" s="5"/>
    </row>
    <row r="153" spans="1:14" ht="14.25" customHeight="1" x14ac:dyDescent="0.25">
      <c r="A153" s="25"/>
      <c r="B153" s="26"/>
      <c r="C153" s="26"/>
      <c r="D153" s="22" t="s">
        <v>9</v>
      </c>
      <c r="E153" s="26"/>
      <c r="F153" s="28"/>
      <c r="G153" s="24"/>
      <c r="H153" s="7">
        <f t="shared" si="118"/>
        <v>0</v>
      </c>
      <c r="I153" s="14"/>
      <c r="J153" s="8">
        <f t="shared" si="119"/>
        <v>0</v>
      </c>
      <c r="K153" s="8">
        <f t="shared" si="120"/>
        <v>0</v>
      </c>
      <c r="L153" s="19">
        <f t="shared" si="121"/>
        <v>0</v>
      </c>
      <c r="M153" s="19"/>
      <c r="N153" s="5"/>
    </row>
    <row r="154" spans="1:14" ht="14.25" customHeight="1" x14ac:dyDescent="0.25">
      <c r="A154" s="24"/>
      <c r="B154" s="24"/>
      <c r="C154" s="24"/>
      <c r="E154" s="24"/>
      <c r="F154" s="10"/>
      <c r="G154" s="24"/>
      <c r="H154" s="7"/>
      <c r="I154" s="15"/>
      <c r="J154" s="8"/>
      <c r="K154" s="8"/>
      <c r="L154" s="19" t="s">
        <v>22</v>
      </c>
      <c r="M154" s="19">
        <f>SUM(L150:L154)</f>
        <v>0</v>
      </c>
      <c r="N154" s="5"/>
    </row>
    <row r="155" spans="1:14" ht="14.25" customHeight="1" x14ac:dyDescent="0.25">
      <c r="A155" s="13"/>
      <c r="B155" s="24"/>
      <c r="C155" s="24"/>
      <c r="D155" s="24"/>
      <c r="E155" s="6"/>
      <c r="F155" s="10"/>
      <c r="G155" s="6"/>
      <c r="H155" s="7"/>
      <c r="I155" s="14"/>
      <c r="J155" s="8"/>
      <c r="K155" s="8"/>
      <c r="L155" s="19"/>
      <c r="M155" s="19"/>
      <c r="N155" s="5"/>
    </row>
    <row r="156" spans="1:14" ht="14.25" customHeight="1" x14ac:dyDescent="0.25">
      <c r="A156" s="25" t="s">
        <v>89</v>
      </c>
      <c r="B156" s="26"/>
      <c r="C156" s="26" t="s">
        <v>63</v>
      </c>
      <c r="D156" s="22" t="s">
        <v>9</v>
      </c>
      <c r="E156" s="26" t="s">
        <v>64</v>
      </c>
      <c r="F156" s="28">
        <v>35.99</v>
      </c>
      <c r="G156" s="24"/>
      <c r="H156" s="7">
        <f t="shared" ref="H156:H164" si="122">F156+G156</f>
        <v>35.99</v>
      </c>
      <c r="I156" s="14"/>
      <c r="J156" s="8">
        <f>IF(D156="Y",$D$3*I156,0)</f>
        <v>0</v>
      </c>
      <c r="K156" s="8">
        <f t="shared" ref="K156:K164" si="123">IF(H156&gt;0, 0, I156+J156)</f>
        <v>0</v>
      </c>
      <c r="L156" s="19">
        <f t="shared" ref="L156:L164" si="124">H156+K156</f>
        <v>35.99</v>
      </c>
      <c r="M156" s="19"/>
      <c r="N156" s="5"/>
    </row>
    <row r="157" spans="1:14" ht="14.25" customHeight="1" x14ac:dyDescent="0.25">
      <c r="A157" s="25" t="s">
        <v>87</v>
      </c>
      <c r="B157" s="26"/>
      <c r="C157" s="26" t="s">
        <v>88</v>
      </c>
      <c r="D157" s="22" t="s">
        <v>9</v>
      </c>
      <c r="E157" s="26" t="s">
        <v>86</v>
      </c>
      <c r="F157" s="28">
        <v>49.95</v>
      </c>
      <c r="G157" s="24"/>
      <c r="H157" s="7">
        <f t="shared" si="122"/>
        <v>49.95</v>
      </c>
      <c r="I157" s="14"/>
      <c r="J157" s="8">
        <f t="shared" ref="J157:J164" si="125">IF(D157="Y",$D$3*I157,0)</f>
        <v>0</v>
      </c>
      <c r="K157" s="8">
        <f t="shared" si="123"/>
        <v>0</v>
      </c>
      <c r="L157" s="19">
        <f t="shared" si="124"/>
        <v>49.95</v>
      </c>
      <c r="M157" s="19"/>
      <c r="N157" s="5"/>
    </row>
    <row r="158" spans="1:14" ht="14.25" customHeight="1" x14ac:dyDescent="0.25">
      <c r="A158" s="25" t="s">
        <v>123</v>
      </c>
      <c r="B158" s="26"/>
      <c r="C158" s="26" t="s">
        <v>124</v>
      </c>
      <c r="D158" s="22" t="s">
        <v>9</v>
      </c>
      <c r="E158" s="26" t="s">
        <v>122</v>
      </c>
      <c r="F158" s="28">
        <v>-0.56000000000000005</v>
      </c>
      <c r="G158" s="24"/>
      <c r="H158" s="7">
        <f t="shared" si="122"/>
        <v>-0.56000000000000005</v>
      </c>
      <c r="I158" s="14"/>
      <c r="J158" s="8">
        <f t="shared" si="125"/>
        <v>0</v>
      </c>
      <c r="K158" s="8">
        <f t="shared" si="123"/>
        <v>0</v>
      </c>
      <c r="L158" s="19">
        <f t="shared" si="124"/>
        <v>-0.56000000000000005</v>
      </c>
      <c r="M158" s="19"/>
      <c r="N158" s="5"/>
    </row>
    <row r="159" spans="1:14" ht="14.25" customHeight="1" x14ac:dyDescent="0.25">
      <c r="A159" s="25" t="s">
        <v>125</v>
      </c>
      <c r="B159" s="26"/>
      <c r="C159" s="26" t="s">
        <v>124</v>
      </c>
      <c r="D159" s="22" t="s">
        <v>9</v>
      </c>
      <c r="E159" s="26" t="s">
        <v>122</v>
      </c>
      <c r="F159" s="28">
        <v>-0.12</v>
      </c>
      <c r="G159" s="24"/>
      <c r="H159" s="7">
        <f t="shared" si="122"/>
        <v>-0.12</v>
      </c>
      <c r="I159" s="14"/>
      <c r="J159" s="8">
        <f t="shared" ref="J159" si="126">IF(D159="Y",$D$3*I159,0)</f>
        <v>0</v>
      </c>
      <c r="K159" s="8">
        <f t="shared" ref="K159" si="127">IF(H159&gt;0, 0, I159+J159)</f>
        <v>0</v>
      </c>
      <c r="L159" s="19">
        <f t="shared" ref="L159" si="128">H159+K159</f>
        <v>-0.12</v>
      </c>
      <c r="M159" s="19"/>
      <c r="N159" s="5"/>
    </row>
    <row r="160" spans="1:14" ht="14.25" customHeight="1" x14ac:dyDescent="0.25">
      <c r="A160" s="25" t="s">
        <v>142</v>
      </c>
      <c r="B160" s="26"/>
      <c r="C160" s="26" t="s">
        <v>124</v>
      </c>
      <c r="D160" s="22" t="s">
        <v>9</v>
      </c>
      <c r="E160" s="26" t="s">
        <v>122</v>
      </c>
      <c r="F160" s="28">
        <v>-0.76</v>
      </c>
      <c r="G160" s="24"/>
      <c r="H160" s="7">
        <f t="shared" si="122"/>
        <v>-0.76</v>
      </c>
      <c r="I160" s="14"/>
      <c r="J160" s="8">
        <f t="shared" ref="J160:J163" si="129">IF(D160="Y",$D$3*I160,0)</f>
        <v>0</v>
      </c>
      <c r="K160" s="8">
        <f t="shared" ref="K160:K163" si="130">IF(H160&gt;0, 0, I160+J160)</f>
        <v>0</v>
      </c>
      <c r="L160" s="19">
        <f t="shared" ref="L160:L163" si="131">H160+K160</f>
        <v>-0.76</v>
      </c>
      <c r="M160" s="19"/>
      <c r="N160" s="5"/>
    </row>
    <row r="161" spans="1:14" ht="14.25" customHeight="1" x14ac:dyDescent="0.25">
      <c r="A161" s="25" t="s">
        <v>146</v>
      </c>
      <c r="B161" s="26"/>
      <c r="C161" s="26" t="s">
        <v>145</v>
      </c>
      <c r="E161" s="26" t="s">
        <v>143</v>
      </c>
      <c r="F161" s="28">
        <v>1277.29</v>
      </c>
      <c r="G161" s="24"/>
      <c r="H161" s="7">
        <f t="shared" si="122"/>
        <v>1277.29</v>
      </c>
      <c r="I161" s="14"/>
      <c r="J161" s="8">
        <f t="shared" si="129"/>
        <v>0</v>
      </c>
      <c r="K161" s="8">
        <f t="shared" si="130"/>
        <v>0</v>
      </c>
      <c r="L161" s="19">
        <f t="shared" si="131"/>
        <v>1277.29</v>
      </c>
      <c r="M161" s="19"/>
      <c r="N161" s="5"/>
    </row>
    <row r="162" spans="1:14" ht="14.25" customHeight="1" x14ac:dyDescent="0.25">
      <c r="A162" s="25" t="s">
        <v>147</v>
      </c>
      <c r="B162" s="26"/>
      <c r="C162" s="26" t="s">
        <v>145</v>
      </c>
      <c r="E162" s="26" t="s">
        <v>144</v>
      </c>
      <c r="F162" s="28">
        <v>250</v>
      </c>
      <c r="G162" s="24"/>
      <c r="H162" s="7">
        <f t="shared" si="122"/>
        <v>250</v>
      </c>
      <c r="I162" s="14"/>
      <c r="J162" s="8">
        <f t="shared" si="129"/>
        <v>0</v>
      </c>
      <c r="K162" s="8">
        <f t="shared" si="130"/>
        <v>0</v>
      </c>
      <c r="L162" s="19">
        <f t="shared" si="131"/>
        <v>250</v>
      </c>
      <c r="M162" s="19"/>
      <c r="N162" s="5"/>
    </row>
    <row r="163" spans="1:14" ht="14.25" customHeight="1" x14ac:dyDescent="0.25">
      <c r="A163" s="25"/>
      <c r="B163" s="26"/>
      <c r="C163" s="26"/>
      <c r="E163" s="26"/>
      <c r="F163" s="28"/>
      <c r="G163" s="24"/>
      <c r="H163" s="7">
        <f t="shared" si="122"/>
        <v>0</v>
      </c>
      <c r="I163" s="14"/>
      <c r="J163" s="8">
        <f t="shared" si="129"/>
        <v>0</v>
      </c>
      <c r="K163" s="8">
        <f t="shared" si="130"/>
        <v>0</v>
      </c>
      <c r="L163" s="19">
        <f t="shared" si="131"/>
        <v>0</v>
      </c>
      <c r="M163" s="19"/>
      <c r="N163" s="5"/>
    </row>
    <row r="164" spans="1:14" ht="14.25" customHeight="1" x14ac:dyDescent="0.25">
      <c r="A164" s="25"/>
      <c r="B164" s="26"/>
      <c r="C164" s="26"/>
      <c r="E164" s="26"/>
      <c r="F164" s="28"/>
      <c r="G164" s="24"/>
      <c r="H164" s="7">
        <f t="shared" si="122"/>
        <v>0</v>
      </c>
      <c r="I164" s="14"/>
      <c r="J164" s="8">
        <f t="shared" si="125"/>
        <v>0</v>
      </c>
      <c r="K164" s="8">
        <f t="shared" si="123"/>
        <v>0</v>
      </c>
      <c r="L164" s="19">
        <f t="shared" si="124"/>
        <v>0</v>
      </c>
      <c r="M164" s="19"/>
      <c r="N164" s="5"/>
    </row>
    <row r="165" spans="1:14" ht="14.25" customHeight="1" x14ac:dyDescent="0.25">
      <c r="A165" s="24"/>
      <c r="B165" s="24"/>
      <c r="C165" s="24"/>
      <c r="E165" s="24"/>
      <c r="F165" s="10"/>
      <c r="G165" s="24"/>
      <c r="H165" s="7"/>
      <c r="I165" s="15"/>
      <c r="J165" s="8"/>
      <c r="K165" s="8"/>
      <c r="L165" s="19" t="s">
        <v>22</v>
      </c>
      <c r="M165" s="19">
        <f>SUM(L156:L165)</f>
        <v>1611.79</v>
      </c>
      <c r="N165" s="5"/>
    </row>
    <row r="166" spans="1:14" ht="14.25" customHeight="1" x14ac:dyDescent="0.25">
      <c r="A166" s="13"/>
      <c r="B166" s="24"/>
      <c r="C166" s="24"/>
      <c r="D166" s="24"/>
      <c r="E166" s="6"/>
      <c r="F166" s="10"/>
      <c r="G166" s="6"/>
      <c r="H166" s="7"/>
      <c r="I166" s="14"/>
      <c r="J166" s="8"/>
      <c r="K166" s="8"/>
      <c r="L166" s="19"/>
      <c r="M166" s="19"/>
      <c r="N166" s="5"/>
    </row>
    <row r="167" spans="1:14" ht="14.25" customHeight="1" x14ac:dyDescent="0.25">
      <c r="A167" s="13"/>
      <c r="B167" s="24"/>
      <c r="C167" s="24"/>
      <c r="D167" s="24"/>
      <c r="E167" s="6"/>
      <c r="F167" s="10"/>
      <c r="G167" s="6"/>
      <c r="H167" s="7"/>
      <c r="I167" s="14"/>
      <c r="J167" s="8"/>
      <c r="K167" s="8"/>
      <c r="L167" s="20"/>
      <c r="M167" s="19"/>
      <c r="N167" s="5"/>
    </row>
    <row r="168" spans="1:14" ht="14.25" customHeight="1" x14ac:dyDescent="0.25">
      <c r="A168" s="13"/>
      <c r="B168" s="24"/>
      <c r="C168" s="24"/>
      <c r="D168" s="24"/>
      <c r="E168" s="6"/>
      <c r="F168" s="10"/>
      <c r="G168" s="6"/>
      <c r="H168" s="7"/>
      <c r="I168" s="14"/>
      <c r="J168" s="8"/>
      <c r="K168" s="8"/>
      <c r="L168" s="19"/>
      <c r="M168" s="19"/>
      <c r="N168" s="5"/>
    </row>
    <row r="169" spans="1:14" ht="14.25" customHeight="1" x14ac:dyDescent="0.25">
      <c r="A169" s="13"/>
      <c r="B169" s="24"/>
      <c r="C169" s="24"/>
      <c r="D169" s="24"/>
      <c r="E169" s="24"/>
      <c r="F169" s="10"/>
      <c r="G169" s="24"/>
      <c r="H169" s="7"/>
      <c r="I169" s="14"/>
      <c r="J169" s="8"/>
      <c r="K169" s="8"/>
      <c r="L169" s="19"/>
      <c r="M169" s="19"/>
      <c r="N169" s="5"/>
    </row>
    <row r="170" spans="1:14" ht="14.25" customHeight="1" x14ac:dyDescent="0.25">
      <c r="A170" s="13"/>
      <c r="B170" s="24"/>
      <c r="C170" s="24"/>
      <c r="D170" s="24"/>
      <c r="E170" s="24"/>
      <c r="F170" s="10"/>
      <c r="G170" s="24"/>
      <c r="H170" s="7"/>
      <c r="I170" s="14"/>
      <c r="J170" s="8"/>
      <c r="K170" s="8"/>
      <c r="L170" s="20"/>
      <c r="M170" s="19"/>
      <c r="N170" s="5"/>
    </row>
    <row r="171" spans="1:14" ht="14.25" customHeight="1" x14ac:dyDescent="0.25">
      <c r="A171" s="13"/>
      <c r="B171" s="24"/>
      <c r="C171" s="24"/>
      <c r="D171" s="24"/>
      <c r="E171" s="24"/>
      <c r="F171" s="10"/>
      <c r="G171" s="24"/>
      <c r="H171" s="7"/>
      <c r="I171" s="14"/>
      <c r="J171" s="8"/>
      <c r="K171" s="8"/>
      <c r="L171" s="19"/>
      <c r="M171" s="19"/>
      <c r="N171" s="5"/>
    </row>
    <row r="172" spans="1:14" ht="14.25" customHeight="1" x14ac:dyDescent="0.25">
      <c r="A172" s="24"/>
      <c r="B172" s="24"/>
      <c r="C172" s="13"/>
      <c r="D172" s="11"/>
      <c r="E172" s="24"/>
      <c r="F172" s="10"/>
      <c r="G172" s="7"/>
      <c r="H172" s="7"/>
      <c r="I172" s="8"/>
      <c r="J172" s="8"/>
      <c r="K172" s="8"/>
      <c r="L172" s="19"/>
      <c r="M172" s="19"/>
      <c r="N172" s="5"/>
    </row>
    <row r="173" spans="1:14" ht="14.25" customHeight="1" x14ac:dyDescent="0.25">
      <c r="A173" s="24"/>
      <c r="B173" s="24"/>
      <c r="C173" s="13"/>
      <c r="D173" s="11"/>
      <c r="E173" s="24"/>
      <c r="F173" s="10"/>
      <c r="G173" s="7"/>
      <c r="H173" s="7"/>
      <c r="I173" s="8"/>
      <c r="J173" s="8"/>
      <c r="K173" s="8"/>
      <c r="L173" s="20"/>
      <c r="M173" s="19"/>
      <c r="N173" s="5"/>
    </row>
    <row r="174" spans="1:14" ht="14.25" customHeight="1" x14ac:dyDescent="0.25">
      <c r="A174" s="24"/>
      <c r="B174" s="24"/>
      <c r="C174" s="13"/>
      <c r="D174" s="11"/>
      <c r="E174" s="24"/>
      <c r="F174" s="10"/>
      <c r="G174" s="7"/>
      <c r="H174" s="7"/>
      <c r="I174" s="8"/>
      <c r="J174" s="8"/>
      <c r="K174" s="8"/>
      <c r="L174" s="19"/>
      <c r="M174" s="19"/>
      <c r="N174" s="5"/>
    </row>
    <row r="175" spans="1:14" ht="14.25" customHeight="1" x14ac:dyDescent="0.25">
      <c r="A175" s="24"/>
      <c r="B175" s="24"/>
      <c r="C175" s="13"/>
      <c r="D175" s="11"/>
      <c r="E175" s="24"/>
      <c r="F175" s="10"/>
      <c r="G175" s="7"/>
      <c r="H175" s="7"/>
      <c r="I175" s="8"/>
      <c r="J175" s="8"/>
      <c r="K175" s="8"/>
      <c r="L175" s="19"/>
      <c r="M175" s="19"/>
      <c r="N175" s="5"/>
    </row>
    <row r="176" spans="1:14" ht="14.25" customHeight="1" x14ac:dyDescent="0.25">
      <c r="A176" s="24"/>
      <c r="B176" s="24"/>
      <c r="C176" s="13"/>
      <c r="D176" s="11"/>
      <c r="E176" s="24"/>
      <c r="F176" s="10"/>
      <c r="G176" s="7"/>
      <c r="H176" s="7"/>
      <c r="I176" s="8"/>
      <c r="J176" s="8"/>
      <c r="K176" s="8"/>
      <c r="L176" s="20"/>
      <c r="M176" s="19"/>
      <c r="N176" s="5"/>
    </row>
    <row r="177" spans="1:14" ht="14.25" customHeight="1" x14ac:dyDescent="0.25">
      <c r="A177" s="24"/>
      <c r="B177" s="24"/>
      <c r="C177" s="13"/>
      <c r="D177" s="11"/>
      <c r="E177" s="24"/>
      <c r="F177" s="10"/>
      <c r="G177" s="7"/>
      <c r="H177" s="7"/>
      <c r="I177" s="8"/>
      <c r="J177" s="8"/>
      <c r="K177" s="8"/>
      <c r="L177" s="19"/>
      <c r="M177" s="19"/>
      <c r="N177" s="5"/>
    </row>
    <row r="178" spans="1:14" ht="14.25" customHeight="1" x14ac:dyDescent="0.25">
      <c r="A178" s="2"/>
      <c r="B178" s="2"/>
      <c r="C178" s="12"/>
      <c r="D178" s="11"/>
      <c r="E178" s="2"/>
      <c r="F178" s="9"/>
      <c r="G178" s="7"/>
      <c r="H178" s="7"/>
      <c r="I178" s="8"/>
      <c r="J178" s="8"/>
      <c r="K178" s="8"/>
      <c r="L178" s="19"/>
      <c r="M178" s="19"/>
      <c r="N178" s="5"/>
    </row>
    <row r="179" spans="1:14" ht="14.25" customHeight="1" x14ac:dyDescent="0.25">
      <c r="A179" s="2"/>
      <c r="B179" s="2"/>
      <c r="C179" s="12"/>
      <c r="D179" s="11"/>
      <c r="E179" s="2"/>
      <c r="F179" s="9"/>
      <c r="G179" s="7"/>
      <c r="H179" s="7"/>
      <c r="I179" s="8"/>
      <c r="J179" s="8"/>
      <c r="K179" s="8"/>
      <c r="L179" s="19"/>
      <c r="M179" s="19"/>
      <c r="N179" s="5"/>
    </row>
    <row r="180" spans="1:14" ht="14.25" customHeight="1" x14ac:dyDescent="0.25">
      <c r="A180" s="2"/>
      <c r="B180" s="2"/>
      <c r="C180" s="12"/>
      <c r="D180" s="11"/>
      <c r="E180" s="2"/>
      <c r="F180" s="9"/>
      <c r="G180" s="7"/>
      <c r="H180" s="7"/>
      <c r="I180" s="8"/>
      <c r="J180" s="8"/>
      <c r="K180" s="8"/>
      <c r="L180" s="19"/>
      <c r="M180" s="19"/>
      <c r="N180" s="5"/>
    </row>
    <row r="181" spans="1:14" ht="14.25" customHeight="1" x14ac:dyDescent="0.25">
      <c r="A181" s="2"/>
      <c r="B181" s="2"/>
      <c r="C181" s="12"/>
      <c r="D181" s="11"/>
      <c r="E181" s="2"/>
      <c r="F181" s="9"/>
      <c r="G181" s="6"/>
      <c r="H181" s="7"/>
      <c r="I181" s="17"/>
      <c r="J181" s="8"/>
      <c r="K181" s="8"/>
      <c r="L181" s="19"/>
      <c r="M181" s="19"/>
      <c r="N181" s="5"/>
    </row>
    <row r="182" spans="1:14" ht="14.25" customHeight="1" x14ac:dyDescent="0.25">
      <c r="A182" s="2"/>
      <c r="B182" s="2"/>
      <c r="C182" s="12"/>
      <c r="D182" s="11"/>
      <c r="E182" s="2"/>
      <c r="F182" s="9"/>
      <c r="G182" s="6"/>
      <c r="H182" s="7"/>
      <c r="I182" s="18"/>
      <c r="J182" s="8"/>
      <c r="K182" s="8"/>
      <c r="L182" s="19"/>
      <c r="M182" s="19"/>
      <c r="N182" s="5"/>
    </row>
    <row r="183" spans="1:14" ht="14.25" customHeight="1" x14ac:dyDescent="0.25">
      <c r="A183" s="2"/>
      <c r="B183" s="2"/>
      <c r="C183" s="12"/>
      <c r="D183" s="11"/>
      <c r="E183" s="2"/>
      <c r="F183" s="9"/>
      <c r="G183" s="6"/>
      <c r="H183" s="7"/>
      <c r="I183" s="17"/>
      <c r="J183" s="8"/>
      <c r="K183" s="8"/>
      <c r="L183" s="19"/>
      <c r="M183" s="19"/>
      <c r="N183" s="5"/>
    </row>
    <row r="184" spans="1:14" ht="14.25" customHeight="1" x14ac:dyDescent="0.25">
      <c r="A184" s="2"/>
      <c r="B184" s="2"/>
      <c r="C184" s="12"/>
      <c r="D184" s="11"/>
      <c r="E184" s="2"/>
      <c r="F184" s="9"/>
      <c r="G184" s="6"/>
      <c r="H184" s="7"/>
      <c r="I184" s="17"/>
      <c r="J184" s="8"/>
      <c r="K184" s="8"/>
      <c r="L184" s="19"/>
      <c r="M184" s="19"/>
      <c r="N184" s="5"/>
    </row>
    <row r="185" spans="1:14" ht="14.25" customHeight="1" x14ac:dyDescent="0.25">
      <c r="A185" s="2"/>
      <c r="B185" s="12"/>
      <c r="C185" s="12"/>
      <c r="D185" s="11"/>
      <c r="E185" s="2"/>
      <c r="F185" s="9"/>
      <c r="G185" s="6"/>
      <c r="H185" s="7"/>
      <c r="I185" s="18"/>
      <c r="J185" s="8"/>
      <c r="K185" s="8"/>
      <c r="L185" s="19"/>
      <c r="M185" s="19"/>
      <c r="N185" s="5"/>
    </row>
    <row r="186" spans="1:14" ht="14.25" customHeight="1" x14ac:dyDescent="0.25">
      <c r="A186" s="2"/>
      <c r="B186" s="2"/>
      <c r="C186" s="12"/>
      <c r="D186" s="11"/>
      <c r="E186" s="2"/>
      <c r="F186" s="9"/>
      <c r="G186" s="6"/>
      <c r="H186" s="7"/>
      <c r="I186" s="17"/>
      <c r="J186" s="8"/>
      <c r="K186" s="8"/>
      <c r="L186" s="19"/>
      <c r="M186" s="19"/>
      <c r="N186" s="5"/>
    </row>
    <row r="187" spans="1:14" ht="14.25" customHeight="1" x14ac:dyDescent="0.25">
      <c r="A187" s="2"/>
      <c r="B187" s="2"/>
      <c r="C187" s="12"/>
      <c r="D187" s="11"/>
      <c r="E187" s="2"/>
      <c r="F187" s="9"/>
      <c r="G187" s="6"/>
      <c r="H187" s="7"/>
      <c r="I187" s="17"/>
      <c r="J187" s="8"/>
      <c r="K187" s="8"/>
      <c r="L187" s="19"/>
      <c r="M187" s="19"/>
      <c r="N187" s="5"/>
    </row>
    <row r="188" spans="1:14" ht="14.25" customHeight="1" x14ac:dyDescent="0.25">
      <c r="A188" s="2"/>
      <c r="B188" s="2"/>
      <c r="C188" s="12"/>
      <c r="D188" s="11"/>
      <c r="E188" s="2"/>
      <c r="F188" s="9"/>
      <c r="G188" s="6"/>
      <c r="H188" s="7"/>
      <c r="I188" s="17"/>
      <c r="J188" s="8"/>
      <c r="K188" s="8"/>
      <c r="L188" s="19"/>
      <c r="M188" s="19"/>
      <c r="N188" s="5"/>
    </row>
    <row r="189" spans="1:14" ht="14.25" customHeight="1" x14ac:dyDescent="0.25">
      <c r="A189" s="2"/>
      <c r="B189" s="2"/>
      <c r="C189" s="12"/>
      <c r="D189" s="11"/>
      <c r="E189" s="2"/>
      <c r="F189" s="9"/>
      <c r="G189" s="6"/>
      <c r="H189" s="7"/>
      <c r="I189" s="17"/>
      <c r="J189" s="8"/>
      <c r="K189" s="8"/>
      <c r="L189" s="19"/>
      <c r="M189" s="19"/>
      <c r="N189" s="5"/>
    </row>
    <row r="190" spans="1:14" ht="14.25" customHeight="1" x14ac:dyDescent="0.25">
      <c r="A190" s="2"/>
      <c r="B190" s="2"/>
      <c r="C190" s="12"/>
      <c r="D190" s="11"/>
      <c r="E190" s="2"/>
      <c r="F190" s="9"/>
      <c r="G190" s="6"/>
      <c r="H190" s="7"/>
      <c r="I190" s="17"/>
      <c r="J190" s="8"/>
      <c r="K190" s="8"/>
      <c r="L190" s="19"/>
      <c r="M190" s="19"/>
      <c r="N190" s="5"/>
    </row>
    <row r="191" spans="1:14" ht="14.25" customHeight="1" x14ac:dyDescent="0.25">
      <c r="A191" s="2"/>
      <c r="B191" s="2"/>
      <c r="C191" s="12"/>
      <c r="D191" s="11"/>
      <c r="E191" s="2"/>
      <c r="F191" s="9"/>
      <c r="G191" s="6"/>
      <c r="H191" s="7"/>
      <c r="I191" s="17"/>
      <c r="J191" s="8"/>
      <c r="K191" s="8"/>
      <c r="L191" s="19"/>
      <c r="M191" s="19"/>
      <c r="N191" s="5"/>
    </row>
    <row r="192" spans="1:14" ht="14.25" customHeight="1" x14ac:dyDescent="0.25">
      <c r="A192" s="2"/>
      <c r="B192" s="2"/>
      <c r="C192" s="12"/>
      <c r="D192" s="11"/>
      <c r="E192" s="2"/>
      <c r="F192" s="9"/>
      <c r="G192" s="6"/>
      <c r="H192" s="7"/>
      <c r="I192" s="17"/>
      <c r="J192" s="8"/>
      <c r="K192" s="8"/>
      <c r="L192" s="19"/>
      <c r="M192" s="19"/>
      <c r="N192" s="5"/>
    </row>
    <row r="193" spans="1:14" ht="14.25" customHeight="1" x14ac:dyDescent="0.25">
      <c r="A193" s="24"/>
      <c r="B193" s="24"/>
      <c r="C193" s="12"/>
      <c r="D193" s="11"/>
      <c r="E193" s="24"/>
      <c r="F193" s="10"/>
      <c r="G193" s="6"/>
      <c r="H193" s="7"/>
      <c r="I193" s="14"/>
      <c r="J193" s="8"/>
      <c r="K193" s="8"/>
      <c r="L193" s="19"/>
      <c r="M193" s="19"/>
      <c r="N193" s="5"/>
    </row>
    <row r="194" spans="1:14" ht="14.25" customHeight="1" x14ac:dyDescent="0.25">
      <c r="A194" s="24"/>
      <c r="B194" s="24"/>
      <c r="C194" s="12"/>
      <c r="D194" s="11"/>
      <c r="E194" s="24"/>
      <c r="F194" s="10"/>
      <c r="G194" s="6"/>
      <c r="H194" s="7"/>
      <c r="I194" s="14"/>
      <c r="J194" s="8"/>
      <c r="K194" s="8"/>
      <c r="L194" s="19"/>
      <c r="M194" s="19"/>
      <c r="N194" s="5"/>
    </row>
    <row r="195" spans="1:14" ht="14.25" customHeight="1" x14ac:dyDescent="0.25">
      <c r="A195" s="24"/>
      <c r="B195" s="24"/>
      <c r="C195" s="12"/>
      <c r="D195" s="11"/>
      <c r="E195" s="24"/>
      <c r="F195" s="10"/>
      <c r="G195" s="6"/>
      <c r="H195" s="7"/>
      <c r="I195" s="14"/>
      <c r="J195" s="8"/>
      <c r="K195" s="8"/>
      <c r="L195" s="19"/>
      <c r="M195" s="19"/>
      <c r="N195" s="5"/>
    </row>
    <row r="196" spans="1:14" ht="14.25" customHeight="1" x14ac:dyDescent="0.25">
      <c r="A196" s="24"/>
      <c r="B196" s="24"/>
      <c r="C196" s="12"/>
      <c r="D196" s="11"/>
      <c r="E196" s="24"/>
      <c r="F196" s="10"/>
      <c r="G196" s="6"/>
      <c r="H196" s="7"/>
      <c r="I196" s="14"/>
      <c r="J196" s="8"/>
      <c r="K196" s="8"/>
      <c r="L196" s="19"/>
      <c r="M196" s="19"/>
      <c r="N196" s="5"/>
    </row>
    <row r="197" spans="1:14" ht="14.25" customHeight="1" x14ac:dyDescent="0.25">
      <c r="A197" s="24"/>
      <c r="B197" s="24"/>
      <c r="C197" s="12"/>
      <c r="D197" s="11"/>
      <c r="E197" s="24"/>
      <c r="F197" s="10"/>
      <c r="G197" s="6"/>
      <c r="H197" s="7"/>
      <c r="I197" s="14"/>
      <c r="J197" s="8"/>
      <c r="K197" s="8"/>
      <c r="L197" s="19"/>
      <c r="M197" s="19"/>
      <c r="N197" s="5"/>
    </row>
    <row r="198" spans="1:14" ht="14.25" customHeight="1" x14ac:dyDescent="0.25">
      <c r="A198" s="24"/>
      <c r="B198" s="24"/>
      <c r="C198" s="12"/>
      <c r="D198" s="11"/>
      <c r="E198" s="24"/>
      <c r="F198" s="10"/>
      <c r="G198" s="6"/>
      <c r="H198" s="7"/>
      <c r="I198" s="14"/>
      <c r="J198" s="8"/>
      <c r="K198" s="8"/>
      <c r="L198" s="19"/>
      <c r="M198" s="19"/>
      <c r="N198" s="5"/>
    </row>
    <row r="199" spans="1:14" ht="14.25" customHeight="1" x14ac:dyDescent="0.25">
      <c r="A199" s="24"/>
      <c r="B199" s="24"/>
      <c r="C199" s="12"/>
      <c r="D199" s="11"/>
      <c r="E199" s="24"/>
      <c r="F199" s="10"/>
      <c r="G199" s="6"/>
      <c r="H199" s="7"/>
      <c r="I199" s="14"/>
      <c r="J199" s="8"/>
      <c r="K199" s="8"/>
      <c r="L199" s="20"/>
      <c r="M199" s="19"/>
      <c r="N199" s="5"/>
    </row>
    <row r="200" spans="1:14" ht="14.25" customHeight="1" x14ac:dyDescent="0.25">
      <c r="A200" s="24"/>
      <c r="B200" s="24"/>
      <c r="C200" s="12"/>
      <c r="D200" s="11"/>
      <c r="E200" s="24"/>
      <c r="F200" s="10"/>
      <c r="G200" s="6"/>
      <c r="H200" s="7"/>
      <c r="I200" s="14"/>
      <c r="J200" s="8"/>
      <c r="K200" s="8"/>
      <c r="L200" s="19"/>
      <c r="M200" s="19"/>
      <c r="N200" s="5"/>
    </row>
    <row r="201" spans="1:14" ht="14.25" customHeight="1" x14ac:dyDescent="0.25">
      <c r="A201" s="2"/>
      <c r="B201" s="2"/>
      <c r="C201" s="12"/>
      <c r="D201" s="11"/>
      <c r="E201" s="2"/>
      <c r="F201" s="9"/>
      <c r="G201" s="7"/>
      <c r="H201" s="7"/>
      <c r="I201" s="8"/>
      <c r="J201" s="8"/>
      <c r="K201" s="8"/>
      <c r="L201" s="19"/>
      <c r="M201" s="19"/>
      <c r="N201" s="5"/>
    </row>
    <row r="202" spans="1:14" ht="14.25" customHeight="1" x14ac:dyDescent="0.25">
      <c r="A202" s="2"/>
      <c r="B202" s="2"/>
      <c r="C202" s="12"/>
      <c r="D202" s="11"/>
      <c r="E202" s="2"/>
      <c r="F202" s="9"/>
      <c r="G202" s="7"/>
      <c r="H202" s="7"/>
      <c r="I202" s="8"/>
      <c r="J202" s="8"/>
      <c r="K202" s="8"/>
      <c r="L202" s="19"/>
      <c r="M202" s="19"/>
      <c r="N202" s="5"/>
    </row>
    <row r="203" spans="1:14" ht="14.25" customHeight="1" x14ac:dyDescent="0.25">
      <c r="A203" s="2"/>
      <c r="B203" s="2"/>
      <c r="C203" s="12"/>
      <c r="D203" s="11"/>
      <c r="E203" s="2"/>
      <c r="F203" s="9"/>
      <c r="G203" s="7"/>
      <c r="H203" s="7"/>
      <c r="I203" s="8"/>
      <c r="J203" s="8"/>
      <c r="K203" s="8"/>
      <c r="L203" s="19"/>
      <c r="M203" s="19"/>
      <c r="N203" s="5"/>
    </row>
    <row r="204" spans="1:14" ht="14.25" customHeight="1" x14ac:dyDescent="0.25">
      <c r="A204" s="2"/>
      <c r="B204" s="2"/>
      <c r="C204" s="12"/>
      <c r="D204" s="11"/>
      <c r="E204" s="2"/>
      <c r="F204" s="9"/>
      <c r="G204" s="6"/>
      <c r="H204" s="7"/>
      <c r="I204" s="17"/>
      <c r="J204" s="8"/>
      <c r="K204" s="8"/>
      <c r="L204" s="19"/>
      <c r="M204" s="19"/>
      <c r="N204" s="5"/>
    </row>
    <row r="205" spans="1:14" ht="14.25" customHeight="1" x14ac:dyDescent="0.25">
      <c r="A205" s="2"/>
      <c r="B205" s="2"/>
      <c r="C205" s="12"/>
      <c r="D205" s="11"/>
      <c r="E205" s="2"/>
      <c r="F205" s="9"/>
      <c r="G205" s="6"/>
      <c r="H205" s="7"/>
      <c r="I205" s="18"/>
      <c r="J205" s="8"/>
      <c r="K205" s="8"/>
      <c r="L205" s="19"/>
      <c r="M205" s="19"/>
      <c r="N205" s="5"/>
    </row>
    <row r="206" spans="1:14" ht="14.25" customHeight="1" x14ac:dyDescent="0.25">
      <c r="A206" s="2"/>
      <c r="B206" s="2"/>
      <c r="C206" s="12"/>
      <c r="D206" s="11"/>
      <c r="E206" s="2"/>
      <c r="F206" s="9"/>
      <c r="G206" s="6"/>
      <c r="H206" s="7"/>
      <c r="I206" s="17"/>
      <c r="J206" s="8"/>
      <c r="K206" s="8"/>
      <c r="L206" s="19"/>
      <c r="M206" s="19"/>
      <c r="N206" s="5"/>
    </row>
    <row r="207" spans="1:14" ht="14.25" customHeight="1" x14ac:dyDescent="0.25">
      <c r="A207" s="2"/>
      <c r="B207" s="2"/>
      <c r="C207" s="12"/>
      <c r="D207" s="11"/>
      <c r="E207" s="2"/>
      <c r="F207" s="9"/>
      <c r="G207" s="6"/>
      <c r="H207" s="7"/>
      <c r="I207" s="17"/>
      <c r="J207" s="8"/>
      <c r="K207" s="8"/>
      <c r="L207" s="19"/>
      <c r="M207" s="19"/>
      <c r="N207" s="5"/>
    </row>
    <row r="208" spans="1:14" ht="14.25" customHeight="1" x14ac:dyDescent="0.25">
      <c r="A208" s="2"/>
      <c r="B208" s="2"/>
      <c r="C208" s="12"/>
      <c r="D208" s="11"/>
      <c r="E208" s="2"/>
      <c r="F208" s="9"/>
      <c r="G208" s="6"/>
      <c r="H208" s="7"/>
      <c r="I208" s="17"/>
      <c r="J208" s="8"/>
      <c r="K208" s="8"/>
      <c r="L208" s="19"/>
      <c r="M208" s="19"/>
      <c r="N208" s="5"/>
    </row>
    <row r="209" spans="1:14" ht="14.25" customHeight="1" x14ac:dyDescent="0.25">
      <c r="A209" s="2"/>
      <c r="B209" s="2"/>
      <c r="C209" s="12"/>
      <c r="D209" s="11"/>
      <c r="E209" s="2"/>
      <c r="F209" s="9"/>
      <c r="G209" s="6"/>
      <c r="H209" s="7"/>
      <c r="I209" s="17"/>
      <c r="J209" s="8"/>
      <c r="K209" s="8"/>
      <c r="L209" s="19"/>
      <c r="M209" s="19"/>
      <c r="N209" s="5"/>
    </row>
    <row r="210" spans="1:14" ht="14.25" customHeight="1" x14ac:dyDescent="0.25">
      <c r="A210" s="2"/>
      <c r="B210" s="2"/>
      <c r="C210" s="12"/>
      <c r="D210" s="11"/>
      <c r="E210" s="2"/>
      <c r="F210" s="9"/>
      <c r="G210" s="6"/>
      <c r="H210" s="7"/>
      <c r="I210" s="17"/>
      <c r="J210" s="8"/>
      <c r="K210" s="8"/>
      <c r="L210" s="19"/>
      <c r="M210" s="19"/>
      <c r="N210" s="5"/>
    </row>
    <row r="211" spans="1:14" ht="14.25" customHeight="1" x14ac:dyDescent="0.25">
      <c r="A211" s="2"/>
      <c r="B211" s="2"/>
      <c r="C211" s="12"/>
      <c r="D211" s="11"/>
      <c r="E211" s="2"/>
      <c r="F211" s="9"/>
      <c r="G211" s="6"/>
      <c r="H211" s="7"/>
      <c r="I211" s="17"/>
      <c r="J211" s="8"/>
      <c r="K211" s="8"/>
      <c r="L211" s="19"/>
      <c r="M211" s="19"/>
      <c r="N211" s="5"/>
    </row>
    <row r="212" spans="1:14" ht="14.25" customHeight="1" x14ac:dyDescent="0.25">
      <c r="A212" s="2"/>
      <c r="B212" s="2"/>
      <c r="C212" s="12"/>
      <c r="D212" s="11"/>
      <c r="E212" s="2"/>
      <c r="F212" s="9"/>
      <c r="G212" s="6"/>
      <c r="H212" s="7"/>
      <c r="I212" s="17"/>
      <c r="J212" s="8"/>
      <c r="K212" s="8"/>
      <c r="L212" s="19"/>
      <c r="M212" s="19"/>
      <c r="N212" s="5"/>
    </row>
    <row r="213" spans="1:14" ht="14.25" customHeight="1" x14ac:dyDescent="0.25">
      <c r="A213" s="2"/>
      <c r="B213" s="2"/>
      <c r="C213" s="12"/>
      <c r="D213" s="11"/>
      <c r="E213" s="2"/>
      <c r="F213" s="9"/>
      <c r="G213" s="6"/>
      <c r="H213" s="7"/>
      <c r="I213" s="17"/>
      <c r="J213" s="8"/>
      <c r="K213" s="8"/>
      <c r="L213" s="19"/>
      <c r="M213" s="19"/>
      <c r="N213" s="5"/>
    </row>
    <row r="214" spans="1:14" ht="14.25" customHeight="1" x14ac:dyDescent="0.25">
      <c r="A214" s="2"/>
      <c r="B214" s="2"/>
      <c r="C214" s="12"/>
      <c r="D214" s="11"/>
      <c r="E214" s="2"/>
      <c r="F214" s="9"/>
      <c r="G214" s="6"/>
      <c r="H214" s="7"/>
      <c r="I214" s="17"/>
      <c r="J214" s="8"/>
      <c r="K214" s="8"/>
      <c r="L214" s="19"/>
      <c r="M214" s="19"/>
      <c r="N214" s="5"/>
    </row>
    <row r="215" spans="1:14" ht="14.25" customHeight="1" x14ac:dyDescent="0.25">
      <c r="A215" s="24"/>
      <c r="B215" s="24"/>
      <c r="C215" s="12"/>
      <c r="D215" s="11"/>
      <c r="E215" s="24"/>
      <c r="F215" s="10"/>
      <c r="G215" s="6"/>
      <c r="H215" s="7"/>
      <c r="I215" s="14"/>
      <c r="J215" s="8"/>
      <c r="K215" s="8"/>
      <c r="L215" s="19"/>
      <c r="M215" s="19"/>
      <c r="N215" s="5"/>
    </row>
    <row r="216" spans="1:14" ht="14.25" customHeight="1" x14ac:dyDescent="0.25">
      <c r="A216" s="24"/>
      <c r="B216" s="24"/>
      <c r="C216" s="12"/>
      <c r="D216" s="11"/>
      <c r="E216" s="24"/>
      <c r="F216" s="10"/>
      <c r="G216" s="6"/>
      <c r="H216" s="7"/>
      <c r="I216" s="14"/>
      <c r="J216" s="8"/>
      <c r="K216" s="8"/>
      <c r="L216" s="19"/>
      <c r="M216" s="19"/>
      <c r="N216" s="5"/>
    </row>
    <row r="217" spans="1:14" ht="14.25" customHeight="1" x14ac:dyDescent="0.25">
      <c r="A217" s="24"/>
      <c r="B217" s="24"/>
      <c r="C217" s="12"/>
      <c r="D217" s="11"/>
      <c r="E217" s="24"/>
      <c r="F217" s="10"/>
      <c r="G217" s="6"/>
      <c r="H217" s="7"/>
      <c r="I217" s="14"/>
      <c r="J217" s="8"/>
      <c r="K217" s="8"/>
      <c r="L217" s="19"/>
      <c r="M217" s="19"/>
      <c r="N217" s="5"/>
    </row>
    <row r="218" spans="1:14" ht="14.25" customHeight="1" x14ac:dyDescent="0.25">
      <c r="A218" s="24"/>
      <c r="B218" s="24"/>
      <c r="C218" s="12"/>
      <c r="D218" s="11"/>
      <c r="E218" s="24"/>
      <c r="F218" s="10"/>
      <c r="G218" s="6"/>
      <c r="H218" s="7"/>
      <c r="I218" s="14"/>
      <c r="J218" s="8"/>
      <c r="K218" s="8"/>
      <c r="L218" s="19"/>
      <c r="M218" s="19"/>
      <c r="N218" s="5"/>
    </row>
    <row r="219" spans="1:14" ht="14.25" customHeight="1" x14ac:dyDescent="0.25">
      <c r="A219" s="24"/>
      <c r="B219" s="24"/>
      <c r="C219" s="12"/>
      <c r="D219" s="11"/>
      <c r="E219" s="24"/>
      <c r="F219" s="10"/>
      <c r="G219" s="6"/>
      <c r="H219" s="7"/>
      <c r="I219" s="14"/>
      <c r="J219" s="8"/>
      <c r="K219" s="8"/>
      <c r="L219" s="19"/>
      <c r="M219" s="19"/>
      <c r="N219" s="5"/>
    </row>
    <row r="220" spans="1:14" ht="14.25" customHeight="1" x14ac:dyDescent="0.25">
      <c r="A220" s="24"/>
      <c r="B220" s="24"/>
      <c r="C220" s="12"/>
      <c r="D220" s="11"/>
      <c r="E220" s="24"/>
      <c r="F220" s="10"/>
      <c r="G220" s="6"/>
      <c r="H220" s="7"/>
      <c r="I220" s="14"/>
      <c r="J220" s="8"/>
      <c r="K220" s="8"/>
      <c r="L220" s="20"/>
      <c r="M220" s="19"/>
      <c r="N220" s="5"/>
    </row>
    <row r="221" spans="1:14" ht="14.25" customHeight="1" x14ac:dyDescent="0.25">
      <c r="A221" s="24"/>
      <c r="B221" s="24"/>
      <c r="C221" s="12"/>
      <c r="D221" s="11"/>
      <c r="E221" s="24"/>
      <c r="F221" s="10"/>
      <c r="G221" s="6"/>
      <c r="H221" s="7"/>
      <c r="I221" s="14"/>
      <c r="J221" s="8"/>
      <c r="K221" s="8"/>
      <c r="L221" s="19"/>
      <c r="M221" s="19"/>
      <c r="N221" s="5"/>
    </row>
    <row r="222" spans="1:14" ht="14.25" customHeight="1" x14ac:dyDescent="0.25">
      <c r="A222" s="2"/>
      <c r="B222" s="2"/>
      <c r="C222" s="12"/>
      <c r="D222" s="11"/>
      <c r="E222" s="2"/>
      <c r="F222" s="9"/>
      <c r="G222" s="6"/>
      <c r="H222" s="7"/>
      <c r="I222" s="17"/>
      <c r="J222" s="8"/>
      <c r="K222" s="8"/>
      <c r="L222" s="19"/>
      <c r="M222" s="19"/>
      <c r="N222" s="5"/>
    </row>
    <row r="223" spans="1:14" ht="14.25" customHeight="1" x14ac:dyDescent="0.25">
      <c r="A223" s="2"/>
      <c r="B223" s="2"/>
      <c r="C223" s="12"/>
      <c r="D223" s="11"/>
      <c r="E223" s="2"/>
      <c r="F223" s="9"/>
      <c r="G223" s="6"/>
      <c r="H223" s="7"/>
      <c r="I223" s="17"/>
      <c r="J223" s="8"/>
      <c r="K223" s="8"/>
      <c r="L223" s="19"/>
      <c r="M223" s="19"/>
      <c r="N223" s="5"/>
    </row>
    <row r="224" spans="1:14" ht="14.25" customHeight="1" x14ac:dyDescent="0.25">
      <c r="A224" s="24"/>
      <c r="B224" s="24"/>
      <c r="C224" s="12"/>
      <c r="D224" s="11"/>
      <c r="E224" s="24"/>
      <c r="F224" s="10"/>
      <c r="G224" s="6"/>
      <c r="H224" s="7"/>
      <c r="I224" s="14"/>
      <c r="J224" s="8"/>
      <c r="K224" s="8"/>
      <c r="L224" s="19"/>
      <c r="M224" s="19"/>
      <c r="N224" s="5"/>
    </row>
    <row r="225" spans="1:14" ht="14.25" customHeight="1" x14ac:dyDescent="0.25">
      <c r="A225" s="24"/>
      <c r="B225" s="24"/>
      <c r="C225" s="12"/>
      <c r="D225" s="11"/>
      <c r="E225" s="24"/>
      <c r="F225" s="10"/>
      <c r="G225" s="6"/>
      <c r="H225" s="7"/>
      <c r="I225" s="14"/>
      <c r="J225" s="8"/>
      <c r="K225" s="8"/>
      <c r="L225" s="20"/>
      <c r="M225" s="19"/>
      <c r="N225" s="5"/>
    </row>
    <row r="226" spans="1:14" ht="14.25" customHeight="1" x14ac:dyDescent="0.25">
      <c r="A226" s="24"/>
      <c r="B226" s="24"/>
      <c r="C226" s="12"/>
      <c r="D226" s="11"/>
      <c r="E226" s="24"/>
      <c r="F226" s="10"/>
      <c r="G226" s="6"/>
      <c r="H226" s="7"/>
      <c r="I226" s="14"/>
      <c r="J226" s="8"/>
      <c r="K226" s="8"/>
      <c r="L226" s="19"/>
      <c r="M226" s="19"/>
      <c r="N226" s="5"/>
    </row>
    <row r="227" spans="1:14" ht="14.25" customHeight="1" x14ac:dyDescent="0.25">
      <c r="A227" s="2"/>
      <c r="B227" s="2"/>
      <c r="C227" s="12"/>
      <c r="D227" s="11"/>
      <c r="E227" s="2"/>
      <c r="F227" s="9"/>
      <c r="G227" s="7"/>
      <c r="H227" s="7"/>
      <c r="I227" s="8"/>
      <c r="J227" s="8"/>
      <c r="K227" s="8"/>
      <c r="L227" s="19"/>
      <c r="M227" s="19"/>
      <c r="N227" s="5"/>
    </row>
    <row r="228" spans="1:14" ht="14.25" customHeight="1" x14ac:dyDescent="0.25">
      <c r="A228" s="2"/>
      <c r="B228" s="2"/>
      <c r="C228" s="12"/>
      <c r="D228" s="11"/>
      <c r="E228" s="2"/>
      <c r="F228" s="9"/>
      <c r="G228" s="7"/>
      <c r="H228" s="7"/>
      <c r="I228" s="8"/>
      <c r="J228" s="8"/>
      <c r="K228" s="8"/>
      <c r="L228" s="19"/>
      <c r="M228" s="19"/>
      <c r="N228" s="5"/>
    </row>
    <row r="229" spans="1:14" ht="14.25" customHeight="1" x14ac:dyDescent="0.25">
      <c r="A229" s="2"/>
      <c r="B229" s="2"/>
      <c r="C229" s="12"/>
      <c r="D229" s="11"/>
      <c r="E229" s="2"/>
      <c r="F229" s="9"/>
      <c r="G229" s="7"/>
      <c r="H229" s="7"/>
      <c r="I229" s="8"/>
      <c r="J229" s="8"/>
      <c r="K229" s="8"/>
      <c r="L229" s="19"/>
      <c r="M229" s="19"/>
      <c r="N229" s="5"/>
    </row>
    <row r="230" spans="1:14" ht="14.25" customHeight="1" x14ac:dyDescent="0.25">
      <c r="A230" s="2"/>
      <c r="B230" s="2"/>
      <c r="C230" s="12"/>
      <c r="D230" s="11"/>
      <c r="E230" s="2"/>
      <c r="F230" s="9"/>
      <c r="G230" s="6"/>
      <c r="H230" s="7"/>
      <c r="I230" s="18"/>
      <c r="J230" s="8"/>
      <c r="K230" s="8"/>
      <c r="L230" s="19"/>
      <c r="M230" s="19"/>
      <c r="N230" s="5"/>
    </row>
    <row r="231" spans="1:14" ht="14.25" customHeight="1" x14ac:dyDescent="0.25">
      <c r="A231" s="2"/>
      <c r="B231" s="2"/>
      <c r="C231" s="12"/>
      <c r="D231" s="11"/>
      <c r="E231" s="2"/>
      <c r="F231" s="9"/>
      <c r="G231" s="6"/>
      <c r="H231" s="7"/>
      <c r="I231" s="18"/>
      <c r="J231" s="8"/>
      <c r="K231" s="8"/>
      <c r="L231" s="19"/>
      <c r="M231" s="19"/>
      <c r="N231" s="5"/>
    </row>
    <row r="232" spans="1:14" ht="14.25" customHeight="1" x14ac:dyDescent="0.25">
      <c r="A232" s="2"/>
      <c r="B232" s="2"/>
      <c r="C232" s="12"/>
      <c r="D232" s="11"/>
      <c r="E232" s="2"/>
      <c r="F232" s="9"/>
      <c r="G232" s="6"/>
      <c r="H232" s="7"/>
      <c r="I232" s="17"/>
      <c r="J232" s="8"/>
      <c r="K232" s="8"/>
      <c r="L232" s="19"/>
      <c r="M232" s="19"/>
      <c r="N232" s="5"/>
    </row>
    <row r="233" spans="1:14" ht="14.25" customHeight="1" x14ac:dyDescent="0.25">
      <c r="A233" s="2"/>
      <c r="B233" s="2"/>
      <c r="C233" s="12"/>
      <c r="D233" s="11"/>
      <c r="E233" s="2"/>
      <c r="F233" s="9"/>
      <c r="G233" s="6"/>
      <c r="H233" s="7"/>
      <c r="I233" s="18"/>
      <c r="J233" s="8"/>
      <c r="K233" s="8"/>
      <c r="L233" s="19"/>
      <c r="M233" s="19"/>
      <c r="N233" s="5"/>
    </row>
    <row r="234" spans="1:14" ht="14.25" customHeight="1" x14ac:dyDescent="0.25">
      <c r="A234" s="2"/>
      <c r="B234" s="2"/>
      <c r="C234" s="12"/>
      <c r="D234" s="11"/>
      <c r="E234" s="2"/>
      <c r="F234" s="9"/>
      <c r="G234" s="6"/>
      <c r="H234" s="7"/>
      <c r="I234" s="18"/>
      <c r="J234" s="8"/>
      <c r="K234" s="8"/>
      <c r="L234" s="19"/>
      <c r="M234" s="19"/>
      <c r="N234" s="5"/>
    </row>
    <row r="235" spans="1:14" ht="14.25" customHeight="1" x14ac:dyDescent="0.25">
      <c r="A235" s="2"/>
      <c r="B235" s="2"/>
      <c r="C235" s="12"/>
      <c r="D235" s="11"/>
      <c r="E235" s="2"/>
      <c r="F235" s="9"/>
      <c r="G235" s="6"/>
      <c r="H235" s="7"/>
      <c r="I235" s="18"/>
      <c r="J235" s="8"/>
      <c r="K235" s="8"/>
      <c r="L235" s="19"/>
      <c r="M235" s="19"/>
      <c r="N235" s="5"/>
    </row>
    <row r="236" spans="1:14" ht="14.25" customHeight="1" x14ac:dyDescent="0.25">
      <c r="A236" s="2"/>
      <c r="B236" s="2"/>
      <c r="C236" s="12"/>
      <c r="D236" s="11"/>
      <c r="E236" s="2"/>
      <c r="F236" s="9"/>
      <c r="G236" s="6"/>
      <c r="H236" s="7"/>
      <c r="I236" s="18"/>
      <c r="J236" s="8"/>
      <c r="K236" s="8"/>
      <c r="L236" s="19"/>
      <c r="M236" s="19"/>
      <c r="N236" s="5"/>
    </row>
    <row r="237" spans="1:14" ht="14.25" customHeight="1" x14ac:dyDescent="0.25">
      <c r="A237" s="2"/>
      <c r="B237" s="2"/>
      <c r="C237" s="12"/>
      <c r="D237" s="11"/>
      <c r="E237" s="2"/>
      <c r="F237" s="9"/>
      <c r="G237" s="6"/>
      <c r="H237" s="7"/>
      <c r="I237" s="17"/>
      <c r="J237" s="8"/>
      <c r="K237" s="8"/>
      <c r="L237" s="19"/>
      <c r="M237" s="19"/>
      <c r="N237" s="5"/>
    </row>
    <row r="238" spans="1:14" ht="14.25" customHeight="1" x14ac:dyDescent="0.25">
      <c r="A238" s="2"/>
      <c r="B238" s="2"/>
      <c r="C238" s="12"/>
      <c r="D238" s="11"/>
      <c r="E238" s="2"/>
      <c r="F238" s="9"/>
      <c r="G238" s="6"/>
      <c r="H238" s="7"/>
      <c r="I238" s="17"/>
      <c r="J238" s="8"/>
      <c r="K238" s="8"/>
      <c r="L238" s="19"/>
      <c r="M238" s="19"/>
      <c r="N238" s="5"/>
    </row>
    <row r="239" spans="1:14" ht="14.25" customHeight="1" x14ac:dyDescent="0.25">
      <c r="A239" s="2"/>
      <c r="B239" s="2"/>
      <c r="C239" s="12"/>
      <c r="D239" s="11"/>
      <c r="E239" s="2"/>
      <c r="F239" s="9"/>
      <c r="G239" s="6"/>
      <c r="H239" s="7"/>
      <c r="I239" s="17"/>
      <c r="J239" s="8"/>
      <c r="K239" s="8"/>
      <c r="L239" s="19"/>
      <c r="M239" s="19"/>
      <c r="N239" s="5"/>
    </row>
    <row r="240" spans="1:14" ht="14.25" customHeight="1" x14ac:dyDescent="0.25">
      <c r="A240" s="2"/>
      <c r="B240" s="2"/>
      <c r="C240" s="12"/>
      <c r="D240" s="11"/>
      <c r="E240" s="2"/>
      <c r="F240" s="9"/>
      <c r="G240" s="6"/>
      <c r="H240" s="7"/>
      <c r="I240" s="17"/>
      <c r="J240" s="8"/>
      <c r="K240" s="8"/>
      <c r="L240" s="19"/>
      <c r="M240" s="19"/>
      <c r="N240" s="5"/>
    </row>
    <row r="241" spans="1:14" ht="14.25" customHeight="1" x14ac:dyDescent="0.25">
      <c r="A241" s="24"/>
      <c r="B241" s="24"/>
      <c r="C241" s="12"/>
      <c r="D241" s="11"/>
      <c r="E241" s="24"/>
      <c r="F241" s="10"/>
      <c r="G241" s="6"/>
      <c r="H241" s="7"/>
      <c r="I241" s="14"/>
      <c r="J241" s="8"/>
      <c r="K241" s="8"/>
      <c r="L241" s="19"/>
      <c r="M241" s="19"/>
      <c r="N241" s="5"/>
    </row>
    <row r="242" spans="1:14" ht="14.25" customHeight="1" x14ac:dyDescent="0.25">
      <c r="A242" s="24"/>
      <c r="B242" s="24"/>
      <c r="C242" s="12"/>
      <c r="D242" s="11"/>
      <c r="E242" s="24"/>
      <c r="F242" s="10"/>
      <c r="G242" s="6"/>
      <c r="H242" s="7"/>
      <c r="I242" s="14"/>
      <c r="J242" s="8"/>
      <c r="K242" s="8"/>
      <c r="L242" s="19"/>
      <c r="M242" s="19"/>
      <c r="N242" s="5"/>
    </row>
    <row r="243" spans="1:14" ht="14.25" customHeight="1" x14ac:dyDescent="0.25">
      <c r="A243" s="24"/>
      <c r="B243" s="24"/>
      <c r="C243" s="12"/>
      <c r="D243" s="11"/>
      <c r="E243" s="24"/>
      <c r="F243" s="10"/>
      <c r="G243" s="6"/>
      <c r="H243" s="7"/>
      <c r="I243" s="14"/>
      <c r="J243" s="8"/>
      <c r="K243" s="8"/>
      <c r="L243" s="19"/>
      <c r="M243" s="19"/>
      <c r="N243" s="5"/>
    </row>
    <row r="244" spans="1:14" ht="14.25" customHeight="1" x14ac:dyDescent="0.25">
      <c r="A244" s="24"/>
      <c r="B244" s="24"/>
      <c r="C244" s="12"/>
      <c r="D244" s="11"/>
      <c r="E244" s="24"/>
      <c r="F244" s="10"/>
      <c r="G244" s="6"/>
      <c r="H244" s="7"/>
      <c r="I244" s="14"/>
      <c r="J244" s="8"/>
      <c r="K244" s="8"/>
      <c r="L244" s="19"/>
      <c r="M244" s="19"/>
      <c r="N244" s="5"/>
    </row>
    <row r="245" spans="1:14" ht="14.25" customHeight="1" x14ac:dyDescent="0.25">
      <c r="A245" s="24"/>
      <c r="B245" s="24"/>
      <c r="C245" s="12"/>
      <c r="D245" s="11"/>
      <c r="E245" s="24"/>
      <c r="F245" s="10"/>
      <c r="G245" s="6"/>
      <c r="H245" s="7"/>
      <c r="I245" s="14"/>
      <c r="J245" s="8"/>
      <c r="K245" s="8"/>
      <c r="L245" s="19"/>
      <c r="M245" s="19"/>
      <c r="N245" s="5"/>
    </row>
    <row r="246" spans="1:14" ht="14.25" customHeight="1" x14ac:dyDescent="0.25">
      <c r="A246" s="24"/>
      <c r="B246" s="24"/>
      <c r="C246" s="12"/>
      <c r="D246" s="11"/>
      <c r="E246" s="24"/>
      <c r="F246" s="10"/>
      <c r="G246" s="6"/>
      <c r="H246" s="7"/>
      <c r="I246" s="14"/>
      <c r="J246" s="8"/>
      <c r="K246" s="8"/>
      <c r="L246" s="19"/>
      <c r="M246" s="19"/>
      <c r="N246" s="5"/>
    </row>
    <row r="247" spans="1:14" ht="14.25" customHeight="1" x14ac:dyDescent="0.25">
      <c r="A247" s="24"/>
      <c r="B247" s="24"/>
      <c r="C247" s="12"/>
      <c r="D247" s="11"/>
      <c r="E247" s="24"/>
      <c r="F247" s="10"/>
      <c r="G247" s="6"/>
      <c r="H247" s="7"/>
      <c r="I247" s="14"/>
      <c r="J247" s="8"/>
      <c r="K247" s="8"/>
      <c r="L247" s="19"/>
      <c r="M247" s="19"/>
      <c r="N247" s="5"/>
    </row>
    <row r="248" spans="1:14" ht="14.25" customHeight="1" x14ac:dyDescent="0.25">
      <c r="A248" s="24"/>
      <c r="B248" s="24"/>
      <c r="C248" s="12"/>
      <c r="D248" s="11"/>
      <c r="E248" s="24"/>
      <c r="F248" s="10"/>
      <c r="G248" s="6"/>
      <c r="H248" s="7"/>
      <c r="I248" s="14"/>
      <c r="J248" s="8"/>
      <c r="K248" s="8"/>
      <c r="L248" s="20"/>
      <c r="M248" s="19"/>
      <c r="N248" s="5"/>
    </row>
    <row r="249" spans="1:14" ht="14.25" customHeight="1" x14ac:dyDescent="0.25">
      <c r="A249" s="24"/>
      <c r="B249" s="24"/>
      <c r="C249" s="12"/>
      <c r="D249" s="11"/>
      <c r="E249" s="24"/>
      <c r="F249" s="10"/>
      <c r="G249" s="6"/>
      <c r="H249" s="7"/>
      <c r="I249" s="14"/>
      <c r="J249" s="8"/>
      <c r="K249" s="8"/>
      <c r="L249" s="19"/>
      <c r="M249" s="19"/>
      <c r="N249" s="5"/>
    </row>
    <row r="250" spans="1:14" ht="14.25" customHeight="1" x14ac:dyDescent="0.25">
      <c r="A250" s="2"/>
      <c r="B250" s="2"/>
      <c r="C250" s="12"/>
      <c r="D250" s="11"/>
      <c r="E250" s="2"/>
      <c r="F250" s="9"/>
      <c r="G250" s="6"/>
      <c r="H250" s="7"/>
      <c r="I250" s="17"/>
      <c r="J250" s="8"/>
      <c r="K250" s="8"/>
      <c r="L250" s="19"/>
      <c r="M250" s="19"/>
      <c r="N250" s="5"/>
    </row>
    <row r="251" spans="1:14" ht="14.25" customHeight="1" x14ac:dyDescent="0.25">
      <c r="A251" s="2"/>
      <c r="B251" s="2"/>
      <c r="C251" s="12"/>
      <c r="D251" s="11"/>
      <c r="E251" s="2"/>
      <c r="F251" s="9"/>
      <c r="G251" s="6"/>
      <c r="H251" s="7"/>
      <c r="I251" s="17"/>
      <c r="J251" s="8"/>
      <c r="K251" s="8"/>
      <c r="L251" s="19"/>
      <c r="M251" s="19"/>
      <c r="N251" s="5"/>
    </row>
    <row r="252" spans="1:14" ht="14.25" customHeight="1" x14ac:dyDescent="0.25">
      <c r="A252" s="2"/>
      <c r="B252" s="2"/>
      <c r="C252" s="12"/>
      <c r="D252" s="11"/>
      <c r="E252" s="2"/>
      <c r="F252" s="9"/>
      <c r="G252" s="6"/>
      <c r="H252" s="7"/>
      <c r="I252" s="17"/>
      <c r="J252" s="8"/>
      <c r="K252" s="8"/>
      <c r="L252" s="19"/>
      <c r="M252" s="19"/>
      <c r="N252" s="5"/>
    </row>
    <row r="253" spans="1:14" ht="14.25" customHeight="1" x14ac:dyDescent="0.25">
      <c r="A253" s="2"/>
      <c r="B253" s="2"/>
      <c r="C253" s="12"/>
      <c r="D253" s="11"/>
      <c r="E253" s="2"/>
      <c r="F253" s="9"/>
      <c r="G253" s="6"/>
      <c r="H253" s="7"/>
      <c r="I253" s="17"/>
      <c r="J253" s="8"/>
      <c r="K253" s="8"/>
      <c r="L253" s="19"/>
      <c r="M253" s="19"/>
      <c r="N253" s="5"/>
    </row>
    <row r="254" spans="1:14" ht="14.25" customHeight="1" x14ac:dyDescent="0.25">
      <c r="A254" s="24"/>
      <c r="B254" s="24"/>
      <c r="C254" s="12"/>
      <c r="D254" s="11"/>
      <c r="E254" s="24"/>
      <c r="F254" s="10"/>
      <c r="G254" s="6"/>
      <c r="H254" s="7"/>
      <c r="I254" s="14"/>
      <c r="J254" s="8"/>
      <c r="K254" s="8"/>
      <c r="L254" s="19"/>
      <c r="M254" s="19"/>
      <c r="N254" s="5"/>
    </row>
    <row r="255" spans="1:14" ht="14.25" customHeight="1" x14ac:dyDescent="0.25">
      <c r="A255" s="24"/>
      <c r="B255" s="24"/>
      <c r="C255" s="12"/>
      <c r="D255" s="11"/>
      <c r="E255" s="24"/>
      <c r="F255" s="10"/>
      <c r="G255" s="6"/>
      <c r="H255" s="7"/>
      <c r="I255" s="14"/>
      <c r="J255" s="8"/>
      <c r="K255" s="8"/>
      <c r="L255" s="19"/>
      <c r="M255" s="19"/>
      <c r="N255" s="5"/>
    </row>
    <row r="256" spans="1:14" ht="14.25" customHeight="1" x14ac:dyDescent="0.25">
      <c r="A256" s="24"/>
      <c r="B256" s="24"/>
      <c r="C256" s="12"/>
      <c r="D256" s="11"/>
      <c r="E256" s="24"/>
      <c r="F256" s="10"/>
      <c r="G256" s="6"/>
      <c r="H256" s="7"/>
      <c r="I256" s="14"/>
      <c r="J256" s="8"/>
      <c r="K256" s="8"/>
      <c r="L256" s="20"/>
      <c r="M256" s="19"/>
      <c r="N256" s="5"/>
    </row>
    <row r="257" spans="1:14" ht="14.25" customHeight="1" x14ac:dyDescent="0.25">
      <c r="A257" s="24"/>
      <c r="B257" s="24"/>
      <c r="C257" s="12"/>
      <c r="D257" s="11"/>
      <c r="E257" s="24"/>
      <c r="F257" s="10"/>
      <c r="G257" s="6"/>
      <c r="H257" s="7"/>
      <c r="I257" s="14"/>
      <c r="J257" s="8"/>
      <c r="K257" s="8"/>
      <c r="L257" s="19"/>
      <c r="M257" s="19"/>
      <c r="N257" s="5"/>
    </row>
    <row r="258" spans="1:14" ht="14.25" customHeight="1" x14ac:dyDescent="0.25">
      <c r="A258" s="13"/>
      <c r="B258" s="2"/>
      <c r="C258" s="2"/>
      <c r="D258" s="11"/>
      <c r="E258" s="24"/>
      <c r="F258" s="10"/>
      <c r="G258" s="6"/>
      <c r="H258" s="7"/>
      <c r="I258" s="14"/>
      <c r="J258" s="8"/>
      <c r="K258" s="8"/>
      <c r="L258" s="19"/>
      <c r="M258" s="19"/>
      <c r="N258" s="5"/>
    </row>
    <row r="259" spans="1:14" ht="14.25" customHeight="1" x14ac:dyDescent="0.25">
      <c r="A259" s="13"/>
      <c r="B259" s="2"/>
      <c r="C259" s="2"/>
      <c r="D259" s="11"/>
      <c r="E259" s="24"/>
      <c r="F259" s="10"/>
      <c r="G259" s="6"/>
      <c r="H259" s="7"/>
      <c r="I259" s="14"/>
      <c r="J259" s="8"/>
      <c r="K259" s="8"/>
      <c r="L259" s="20"/>
      <c r="M259" s="19"/>
      <c r="N259" s="5"/>
    </row>
    <row r="260" spans="1:14" ht="14.25" customHeight="1" x14ac:dyDescent="0.25">
      <c r="A260" s="13"/>
      <c r="B260" s="2"/>
      <c r="C260" s="2"/>
      <c r="D260" s="11"/>
      <c r="E260" s="24"/>
      <c r="F260" s="10"/>
      <c r="G260" s="6"/>
      <c r="H260" s="7"/>
      <c r="I260" s="14"/>
      <c r="J260" s="8"/>
      <c r="K260" s="8"/>
      <c r="L260" s="19"/>
      <c r="M260" s="19"/>
      <c r="N260" s="5"/>
    </row>
    <row r="261" spans="1:14" ht="14.25" customHeight="1" x14ac:dyDescent="0.25">
      <c r="A261" s="24"/>
      <c r="B261" s="24"/>
      <c r="C261" s="13"/>
      <c r="D261" s="11"/>
      <c r="E261" s="24"/>
      <c r="F261" s="10"/>
      <c r="G261" s="7"/>
      <c r="H261" s="7"/>
      <c r="I261" s="8"/>
      <c r="J261" s="8"/>
      <c r="K261" s="8"/>
      <c r="L261" s="19"/>
      <c r="M261" s="19"/>
      <c r="N261" s="5"/>
    </row>
    <row r="262" spans="1:14" ht="14.25" customHeight="1" x14ac:dyDescent="0.25">
      <c r="A262" s="13"/>
      <c r="B262" s="2"/>
      <c r="C262" s="2"/>
      <c r="D262" s="11"/>
      <c r="E262" s="24"/>
      <c r="F262" s="10"/>
      <c r="G262" s="6"/>
      <c r="H262" s="7"/>
      <c r="I262" s="14"/>
      <c r="J262" s="8"/>
      <c r="K262" s="8"/>
      <c r="L262" s="20"/>
      <c r="M262" s="19"/>
      <c r="N262" s="5"/>
    </row>
    <row r="263" spans="1:14" ht="14.25" customHeight="1" x14ac:dyDescent="0.25">
      <c r="M263" s="19"/>
      <c r="N263" s="5"/>
    </row>
    <row r="264" spans="1:14" ht="14.25" customHeight="1" x14ac:dyDescent="0.25">
      <c r="A264" s="24"/>
      <c r="B264" s="24"/>
      <c r="C264" s="13"/>
      <c r="D264" s="11"/>
      <c r="E264" s="24"/>
      <c r="F264" s="10"/>
      <c r="G264" s="7"/>
      <c r="H264" s="7"/>
      <c r="I264" s="8"/>
      <c r="J264" s="8"/>
      <c r="K264" s="8"/>
      <c r="L264" s="20"/>
      <c r="M264" s="19"/>
      <c r="N264" s="5"/>
    </row>
    <row r="265" spans="1:14" ht="14.25" customHeight="1" x14ac:dyDescent="0.25">
      <c r="A265" s="24"/>
      <c r="B265" s="24"/>
      <c r="C265" s="13"/>
      <c r="D265" s="11"/>
      <c r="E265" s="24"/>
      <c r="F265" s="10"/>
      <c r="G265" s="7"/>
      <c r="H265" s="7"/>
      <c r="I265" s="8"/>
      <c r="J265" s="8"/>
      <c r="K265" s="8"/>
      <c r="L265" s="19"/>
      <c r="M265" s="19"/>
      <c r="N265" s="5"/>
    </row>
    <row r="266" spans="1:14" ht="14.25" customHeight="1" x14ac:dyDescent="0.25">
      <c r="A266" s="1"/>
      <c r="B266" s="1"/>
      <c r="C266" s="24"/>
      <c r="D266" s="11"/>
      <c r="E266" s="6"/>
      <c r="F266" s="10"/>
      <c r="G266" s="6"/>
      <c r="H266" s="7"/>
      <c r="I266" s="14"/>
      <c r="J266" s="8"/>
      <c r="K266" s="8"/>
      <c r="L266" s="19"/>
      <c r="M266" s="19"/>
      <c r="N266" s="5"/>
    </row>
    <row r="267" spans="1:14" ht="14.25" customHeight="1" x14ac:dyDescent="0.25">
      <c r="A267" s="24"/>
      <c r="B267" s="24"/>
      <c r="C267" s="24"/>
      <c r="D267" s="11"/>
      <c r="E267" s="24"/>
      <c r="F267" s="10"/>
      <c r="G267" s="24"/>
      <c r="H267" s="7"/>
      <c r="I267" s="15"/>
      <c r="J267" s="8"/>
      <c r="K267" s="8"/>
      <c r="L267" s="19"/>
      <c r="M267" s="19"/>
      <c r="N267" s="5"/>
    </row>
    <row r="268" spans="1:14" ht="14.25" customHeight="1" x14ac:dyDescent="0.25">
      <c r="A268" s="24"/>
      <c r="B268" s="24"/>
      <c r="C268" s="24"/>
      <c r="D268" s="11"/>
      <c r="E268" s="24"/>
      <c r="F268" s="10"/>
      <c r="G268" s="24"/>
      <c r="H268" s="7"/>
      <c r="I268" s="14"/>
      <c r="J268" s="8"/>
      <c r="K268" s="8"/>
      <c r="L268" s="19"/>
      <c r="M268" s="19"/>
      <c r="N268" s="5"/>
    </row>
    <row r="269" spans="1:14" ht="14.25" customHeight="1" x14ac:dyDescent="0.25">
      <c r="A269" s="13"/>
      <c r="B269" s="24"/>
      <c r="C269" s="24"/>
      <c r="D269" s="11"/>
      <c r="E269" s="24"/>
      <c r="F269" s="10"/>
      <c r="G269" s="24"/>
      <c r="H269" s="7"/>
      <c r="I269" s="15"/>
      <c r="J269" s="8"/>
      <c r="K269" s="8"/>
      <c r="L269" s="19"/>
      <c r="M269" s="19"/>
      <c r="N269" s="5"/>
    </row>
    <row r="270" spans="1:14" ht="14.25" customHeight="1" x14ac:dyDescent="0.25">
      <c r="A270" s="13"/>
      <c r="B270" s="24"/>
      <c r="C270" s="24"/>
      <c r="D270" s="24"/>
      <c r="E270" s="24"/>
      <c r="F270" s="10"/>
      <c r="G270" s="24"/>
      <c r="H270" s="7"/>
      <c r="I270" s="15"/>
      <c r="J270" s="8"/>
      <c r="K270" s="8"/>
      <c r="L270" s="19"/>
      <c r="M270" s="19"/>
      <c r="N270" s="5"/>
    </row>
    <row r="271" spans="1:14" ht="14.25" customHeight="1" x14ac:dyDescent="0.25">
      <c r="A271" s="24"/>
      <c r="B271" s="24"/>
      <c r="C271" s="24"/>
      <c r="D271" s="24"/>
      <c r="E271" s="24"/>
      <c r="F271" s="10"/>
      <c r="G271" s="24"/>
      <c r="H271" s="7"/>
      <c r="I271" s="14"/>
      <c r="J271" s="8"/>
      <c r="K271" s="8"/>
      <c r="L271" s="19"/>
      <c r="M271" s="19"/>
      <c r="N271" s="5"/>
    </row>
    <row r="272" spans="1:14" ht="14.25" customHeight="1" x14ac:dyDescent="0.25">
      <c r="A272" s="24"/>
      <c r="B272" s="24"/>
      <c r="C272" s="24"/>
      <c r="D272" s="24"/>
      <c r="E272" s="24"/>
      <c r="F272" s="10"/>
      <c r="G272" s="24"/>
      <c r="H272" s="7"/>
      <c r="I272" s="14"/>
      <c r="J272" s="8"/>
      <c r="K272" s="8"/>
      <c r="L272" s="19"/>
      <c r="M272" s="19"/>
      <c r="N272" s="5"/>
    </row>
    <row r="273" spans="1:14" ht="14.25" customHeight="1" x14ac:dyDescent="0.25">
      <c r="A273" s="24"/>
      <c r="B273" s="24"/>
      <c r="C273" s="24"/>
      <c r="D273" s="24"/>
      <c r="E273" s="24"/>
      <c r="F273" s="10"/>
      <c r="G273" s="24"/>
      <c r="H273" s="7"/>
      <c r="I273" s="14"/>
      <c r="J273" s="8"/>
      <c r="K273" s="8"/>
      <c r="L273" s="19"/>
      <c r="M273" s="19"/>
      <c r="N273" s="5"/>
    </row>
    <row r="274" spans="1:14" ht="14.25" customHeight="1" x14ac:dyDescent="0.25">
      <c r="A274" s="24"/>
      <c r="B274" s="24"/>
      <c r="C274" s="24"/>
      <c r="D274" s="24"/>
      <c r="E274" s="24"/>
      <c r="F274" s="10"/>
      <c r="G274" s="24"/>
      <c r="H274" s="7"/>
      <c r="I274" s="14"/>
      <c r="J274" s="8"/>
      <c r="K274" s="8"/>
      <c r="L274" s="19"/>
      <c r="M274" s="19"/>
      <c r="N274" s="5"/>
    </row>
    <row r="275" spans="1:14" ht="14.25" customHeight="1" x14ac:dyDescent="0.25">
      <c r="A275" s="24"/>
      <c r="B275" s="24"/>
      <c r="C275" s="24"/>
      <c r="D275" s="24"/>
      <c r="E275" s="24"/>
      <c r="F275" s="10"/>
      <c r="G275" s="24"/>
      <c r="H275" s="7"/>
      <c r="I275" s="14"/>
      <c r="J275" s="8"/>
      <c r="K275" s="8"/>
      <c r="L275" s="19"/>
      <c r="M275" s="19"/>
      <c r="N275" s="5"/>
    </row>
    <row r="276" spans="1:14" ht="14.25" customHeight="1" x14ac:dyDescent="0.25">
      <c r="A276" s="24"/>
      <c r="B276" s="24"/>
      <c r="C276" s="24"/>
      <c r="D276" s="24"/>
      <c r="E276" s="24"/>
      <c r="F276" s="10"/>
      <c r="G276" s="24"/>
      <c r="H276" s="7"/>
      <c r="I276" s="14"/>
      <c r="J276" s="8"/>
      <c r="K276" s="8"/>
      <c r="L276" s="20"/>
      <c r="M276" s="19"/>
      <c r="N276" s="5"/>
    </row>
    <row r="277" spans="1:14" ht="14.25" customHeight="1" x14ac:dyDescent="0.25">
      <c r="A277" s="24"/>
      <c r="B277" s="24"/>
      <c r="C277" s="24"/>
      <c r="D277" s="24"/>
      <c r="E277" s="24"/>
      <c r="F277" s="10"/>
      <c r="G277" s="24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24"/>
      <c r="B278" s="24"/>
      <c r="C278" s="24"/>
      <c r="D278" s="24"/>
      <c r="E278" s="24"/>
      <c r="F278" s="10"/>
      <c r="G278" s="6"/>
      <c r="H278" s="7"/>
      <c r="I278" s="14"/>
      <c r="J278" s="8"/>
      <c r="K278" s="8"/>
      <c r="L278" s="19"/>
      <c r="M278" s="19"/>
      <c r="N278" s="5"/>
    </row>
    <row r="279" spans="1:14" ht="14.25" customHeight="1" x14ac:dyDescent="0.25">
      <c r="A279" s="24"/>
      <c r="B279" s="24"/>
      <c r="C279" s="24"/>
      <c r="D279" s="24"/>
      <c r="E279" s="24"/>
      <c r="F279" s="10"/>
      <c r="G279" s="6"/>
      <c r="H279" s="7"/>
      <c r="I279" s="14"/>
      <c r="J279" s="8"/>
      <c r="K279" s="8"/>
      <c r="L279" s="19"/>
      <c r="M279" s="19"/>
      <c r="N279" s="5"/>
    </row>
    <row r="280" spans="1:14" ht="14.25" customHeight="1" x14ac:dyDescent="0.25">
      <c r="A280" s="24"/>
      <c r="B280" s="24"/>
      <c r="C280" s="24"/>
      <c r="D280" s="24"/>
      <c r="E280" s="24"/>
      <c r="F280" s="10"/>
      <c r="G280" s="6"/>
      <c r="H280" s="7"/>
      <c r="I280" s="14"/>
      <c r="J280" s="8"/>
      <c r="K280" s="8"/>
      <c r="L280" s="19"/>
      <c r="M280" s="19"/>
      <c r="N280" s="5"/>
    </row>
    <row r="281" spans="1:14" ht="14.25" customHeight="1" x14ac:dyDescent="0.25">
      <c r="A281" s="24"/>
      <c r="B281" s="24"/>
      <c r="C281" s="24"/>
      <c r="D281" s="24"/>
      <c r="E281" s="24"/>
      <c r="F281" s="10"/>
      <c r="G281" s="6"/>
      <c r="H281" s="7"/>
      <c r="I281" s="14"/>
      <c r="J281" s="8"/>
      <c r="K281" s="8"/>
      <c r="L281" s="19"/>
      <c r="M281" s="19"/>
      <c r="N281" s="5"/>
    </row>
    <row r="282" spans="1:14" ht="14.25" customHeight="1" x14ac:dyDescent="0.25">
      <c r="A282" s="24"/>
      <c r="B282" s="24"/>
      <c r="C282" s="24"/>
      <c r="D282" s="24"/>
      <c r="E282" s="24"/>
      <c r="F282" s="10"/>
      <c r="G282" s="6"/>
      <c r="H282" s="7"/>
      <c r="I282" s="14"/>
      <c r="J282" s="8"/>
      <c r="K282" s="8"/>
      <c r="L282" s="19"/>
      <c r="M282" s="19"/>
      <c r="N282" s="5"/>
    </row>
    <row r="283" spans="1:14" ht="14.25" customHeight="1" x14ac:dyDescent="0.25">
      <c r="A283" s="24"/>
      <c r="B283" s="24"/>
      <c r="C283" s="24"/>
      <c r="D283" s="24"/>
      <c r="E283" s="24"/>
      <c r="F283" s="10"/>
      <c r="G283" s="6"/>
      <c r="H283" s="7"/>
      <c r="I283" s="14"/>
      <c r="J283" s="8"/>
      <c r="K283" s="8"/>
      <c r="L283" s="19"/>
      <c r="M283" s="19"/>
      <c r="N283" s="5"/>
    </row>
    <row r="284" spans="1:14" ht="14.25" customHeight="1" x14ac:dyDescent="0.25">
      <c r="A284" s="24"/>
      <c r="B284" s="24"/>
      <c r="C284" s="24"/>
      <c r="D284" s="24"/>
      <c r="E284" s="24"/>
      <c r="F284" s="10"/>
      <c r="G284" s="6"/>
      <c r="H284" s="7"/>
      <c r="I284" s="14"/>
      <c r="J284" s="8"/>
      <c r="K284" s="8"/>
      <c r="L284" s="19"/>
      <c r="M284" s="19"/>
      <c r="N284" s="5"/>
    </row>
    <row r="285" spans="1:14" ht="14.25" customHeight="1" x14ac:dyDescent="0.25">
      <c r="A285" s="24"/>
      <c r="B285" s="24"/>
      <c r="C285" s="24"/>
      <c r="D285" s="24"/>
      <c r="E285" s="24"/>
      <c r="F285" s="10"/>
      <c r="G285" s="6"/>
      <c r="H285" s="7"/>
      <c r="I285" s="14"/>
      <c r="J285" s="8"/>
      <c r="K285" s="8"/>
      <c r="L285" s="19"/>
      <c r="M285" s="19"/>
      <c r="N285" s="5"/>
    </row>
    <row r="286" spans="1:14" ht="14.25" customHeight="1" x14ac:dyDescent="0.25">
      <c r="A286" s="24"/>
      <c r="B286" s="24"/>
      <c r="C286" s="24"/>
      <c r="D286" s="24"/>
      <c r="E286" s="24"/>
      <c r="F286" s="10"/>
      <c r="G286" s="6"/>
      <c r="H286" s="7"/>
      <c r="I286" s="14"/>
      <c r="J286" s="8"/>
      <c r="K286" s="8"/>
      <c r="L286" s="19"/>
      <c r="M286" s="19"/>
      <c r="N286" s="5"/>
    </row>
    <row r="287" spans="1:14" ht="14.25" customHeight="1" x14ac:dyDescent="0.25">
      <c r="A287" s="24"/>
      <c r="B287" s="24"/>
      <c r="C287" s="24"/>
      <c r="D287" s="24"/>
      <c r="E287" s="24"/>
      <c r="F287" s="10"/>
      <c r="G287" s="6"/>
      <c r="H287" s="7"/>
      <c r="I287" s="14"/>
      <c r="J287" s="8"/>
      <c r="K287" s="8"/>
      <c r="L287" s="19"/>
      <c r="M287" s="19"/>
      <c r="N287" s="5"/>
    </row>
    <row r="288" spans="1:14" ht="14.25" customHeight="1" x14ac:dyDescent="0.25">
      <c r="A288" s="24"/>
      <c r="B288" s="24"/>
      <c r="C288" s="24"/>
      <c r="D288" s="24"/>
      <c r="E288" s="24"/>
      <c r="F288" s="10"/>
      <c r="G288" s="6"/>
      <c r="H288" s="7"/>
      <c r="I288" s="14"/>
      <c r="J288" s="8"/>
      <c r="K288" s="8"/>
      <c r="L288" s="19"/>
      <c r="M288" s="19"/>
      <c r="N288" s="5"/>
    </row>
    <row r="289" spans="1:14" ht="14.25" customHeight="1" x14ac:dyDescent="0.25">
      <c r="A289" s="24"/>
      <c r="B289" s="24"/>
      <c r="C289" s="24"/>
      <c r="D289" s="24"/>
      <c r="E289" s="24"/>
      <c r="F289" s="10"/>
      <c r="G289" s="6"/>
      <c r="H289" s="7"/>
      <c r="I289" s="14"/>
      <c r="J289" s="8"/>
      <c r="K289" s="8"/>
      <c r="L289" s="19"/>
      <c r="M289" s="19"/>
      <c r="N289" s="5"/>
    </row>
    <row r="290" spans="1:14" ht="14.25" customHeight="1" x14ac:dyDescent="0.25">
      <c r="A290" s="24"/>
      <c r="B290" s="24"/>
      <c r="C290" s="24"/>
      <c r="D290" s="24"/>
      <c r="E290" s="24"/>
      <c r="F290" s="10"/>
      <c r="G290" s="6"/>
      <c r="H290" s="7"/>
      <c r="I290" s="14"/>
      <c r="J290" s="8"/>
      <c r="K290" s="8"/>
      <c r="L290" s="19"/>
      <c r="M290" s="19"/>
      <c r="N290" s="5"/>
    </row>
    <row r="291" spans="1:14" ht="14.25" customHeight="1" x14ac:dyDescent="0.25">
      <c r="A291" s="24"/>
      <c r="B291" s="24"/>
      <c r="C291" s="24"/>
      <c r="D291" s="24"/>
      <c r="E291" s="24"/>
      <c r="F291" s="10"/>
      <c r="G291" s="6"/>
      <c r="H291" s="7"/>
      <c r="I291" s="14"/>
      <c r="J291" s="8"/>
      <c r="K291" s="8"/>
      <c r="L291" s="19"/>
      <c r="M291" s="19"/>
      <c r="N291" s="5"/>
    </row>
    <row r="292" spans="1:14" ht="14.25" customHeight="1" x14ac:dyDescent="0.25">
      <c r="A292" s="24"/>
      <c r="B292" s="24"/>
      <c r="C292" s="24"/>
      <c r="D292" s="24"/>
      <c r="E292" s="24"/>
      <c r="F292" s="10"/>
      <c r="G292" s="6"/>
      <c r="H292" s="7"/>
      <c r="I292" s="14"/>
      <c r="J292" s="8"/>
      <c r="K292" s="8"/>
      <c r="L292" s="19"/>
      <c r="M292" s="19"/>
      <c r="N292" s="5"/>
    </row>
    <row r="293" spans="1:14" ht="14.25" customHeight="1" x14ac:dyDescent="0.25">
      <c r="A293" s="13"/>
      <c r="B293" s="24"/>
      <c r="C293" s="24"/>
      <c r="D293" s="24"/>
      <c r="E293" s="6"/>
      <c r="F293" s="10"/>
      <c r="G293" s="6"/>
      <c r="H293" s="7"/>
      <c r="I293" s="14"/>
      <c r="J293" s="8"/>
      <c r="K293" s="8"/>
      <c r="L293" s="19"/>
      <c r="M293" s="19"/>
      <c r="N293" s="5"/>
    </row>
    <row r="294" spans="1:14" ht="14.25" customHeight="1" x14ac:dyDescent="0.25">
      <c r="A294" s="1"/>
      <c r="B294" s="1"/>
      <c r="C294" s="1"/>
      <c r="D294" s="6"/>
      <c r="E294" s="6"/>
      <c r="F294" s="6"/>
      <c r="G294" s="6"/>
      <c r="H294" s="6"/>
      <c r="I294" s="6"/>
      <c r="J294" s="8"/>
      <c r="K294" s="8"/>
      <c r="L294" s="20"/>
      <c r="M294" s="19"/>
      <c r="N294" s="5"/>
    </row>
    <row r="295" spans="1:14" ht="14.25" customHeight="1" x14ac:dyDescent="0.25">
      <c r="A295" s="1"/>
      <c r="B295" s="1"/>
      <c r="C295" s="1"/>
      <c r="D295" s="6"/>
      <c r="E295" s="6"/>
      <c r="F295" s="6"/>
      <c r="G295" s="6"/>
      <c r="H295" s="6"/>
      <c r="I295" s="6"/>
      <c r="J295" s="8"/>
      <c r="K295" s="8"/>
      <c r="L295" s="7"/>
      <c r="M295" s="7"/>
      <c r="N295" s="5"/>
    </row>
    <row r="296" spans="1:14" ht="14.25" customHeight="1" x14ac:dyDescent="0.25">
      <c r="A296" s="1"/>
      <c r="B296" s="1"/>
      <c r="C296" s="1"/>
      <c r="D296" s="6"/>
      <c r="E296" s="6"/>
      <c r="F296" s="6"/>
      <c r="G296" s="6"/>
      <c r="H296" s="6"/>
      <c r="I296" s="6"/>
      <c r="J296" s="8"/>
      <c r="K296" s="8"/>
      <c r="L296" s="7"/>
      <c r="M296" s="7"/>
      <c r="N296" s="5"/>
    </row>
    <row r="297" spans="1:14" ht="14.25" customHeight="1" x14ac:dyDescent="0.25">
      <c r="A297" s="1"/>
      <c r="B297" s="1"/>
      <c r="C297" s="1"/>
      <c r="D297" s="6"/>
      <c r="E297" s="6"/>
      <c r="F297" s="6"/>
      <c r="G297" s="6"/>
      <c r="H297" s="6"/>
      <c r="I297" s="6"/>
      <c r="J297" s="8"/>
      <c r="K297" s="8"/>
      <c r="L297" s="7"/>
      <c r="M297" s="7"/>
      <c r="N297" s="5"/>
    </row>
    <row r="298" spans="1:14" ht="14.25" customHeight="1" x14ac:dyDescent="0.25">
      <c r="A298" s="1"/>
      <c r="B298" s="1"/>
      <c r="C298" s="1"/>
      <c r="D298" s="6"/>
      <c r="E298" s="6"/>
      <c r="F298" s="6"/>
      <c r="G298" s="6"/>
      <c r="H298" s="6"/>
      <c r="I298" s="6"/>
      <c r="J298" s="8"/>
      <c r="K298" s="8"/>
      <c r="L298" s="7"/>
      <c r="M298" s="7"/>
      <c r="N298" s="5"/>
    </row>
    <row r="299" spans="1:14" ht="14.25" customHeight="1" x14ac:dyDescent="0.25">
      <c r="A299" s="1"/>
      <c r="B299" s="1"/>
      <c r="C299" s="1"/>
      <c r="D299" s="6"/>
      <c r="E299" s="6"/>
      <c r="F299" s="6"/>
      <c r="G299" s="6"/>
      <c r="H299" s="6"/>
      <c r="I299" s="6"/>
      <c r="J299" s="8"/>
      <c r="K299" s="8"/>
      <c r="L299" s="7"/>
      <c r="M299" s="7"/>
      <c r="N299" s="5"/>
    </row>
    <row r="300" spans="1:14" ht="14.25" customHeight="1" x14ac:dyDescent="0.25">
      <c r="A300" s="1"/>
      <c r="B300" s="1"/>
      <c r="C300" s="1"/>
      <c r="D300" s="6"/>
      <c r="E300" s="6"/>
      <c r="F300" s="6"/>
      <c r="G300" s="6"/>
      <c r="H300" s="6"/>
      <c r="I300" s="6"/>
      <c r="J300" s="8"/>
      <c r="K300" s="8"/>
      <c r="L300" s="7"/>
      <c r="M300" s="7"/>
      <c r="N300" s="5"/>
    </row>
    <row r="301" spans="1:14" ht="14.25" customHeight="1" x14ac:dyDescent="0.25">
      <c r="A301" s="1"/>
      <c r="B301" s="1"/>
      <c r="C301" s="1"/>
      <c r="D301" s="6"/>
      <c r="E301" s="6"/>
      <c r="F301" s="6"/>
      <c r="G301" s="6"/>
      <c r="H301" s="6"/>
      <c r="I301" s="6"/>
      <c r="J301" s="8"/>
      <c r="K301" s="8"/>
      <c r="L301" s="7"/>
      <c r="M301" s="7"/>
      <c r="N301" s="5"/>
    </row>
    <row r="302" spans="1:14" ht="14.25" customHeight="1" x14ac:dyDescent="0.25">
      <c r="A302" s="1"/>
      <c r="B302" s="1"/>
      <c r="C302" s="1"/>
      <c r="D302" s="6"/>
      <c r="E302" s="6"/>
      <c r="F302" s="6"/>
      <c r="G302" s="6"/>
      <c r="H302" s="6"/>
      <c r="I302" s="6"/>
      <c r="J302" s="8"/>
      <c r="K302" s="8"/>
      <c r="L302" s="7"/>
      <c r="M302" s="7"/>
      <c r="N302" s="5"/>
    </row>
    <row r="303" spans="1:14" ht="14.25" customHeight="1" x14ac:dyDescent="0.25">
      <c r="A303" s="1"/>
      <c r="B303" s="1"/>
      <c r="C303" s="1"/>
      <c r="D303" s="6"/>
      <c r="E303" s="6"/>
      <c r="F303" s="6"/>
      <c r="G303" s="6"/>
      <c r="H303" s="6"/>
      <c r="I303" s="6"/>
      <c r="J303" s="8"/>
      <c r="K303" s="8"/>
      <c r="L303" s="7"/>
      <c r="M303" s="7"/>
      <c r="N303" s="5"/>
    </row>
    <row r="304" spans="1:14" ht="14.25" customHeight="1" x14ac:dyDescent="0.25">
      <c r="A304" s="1"/>
      <c r="B304" s="1"/>
      <c r="C304" s="1"/>
      <c r="D304" s="6"/>
      <c r="E304" s="6"/>
      <c r="F304" s="6"/>
      <c r="G304" s="6"/>
      <c r="H304" s="6"/>
      <c r="I304" s="6"/>
      <c r="J304" s="8"/>
      <c r="K304" s="8"/>
      <c r="L304" s="7"/>
      <c r="M304" s="7"/>
      <c r="N304" s="5"/>
    </row>
    <row r="305" spans="1:14" ht="14.25" customHeight="1" x14ac:dyDescent="0.25">
      <c r="A305" s="1"/>
      <c r="B305" s="1"/>
      <c r="C305" s="1"/>
      <c r="D305" s="6"/>
      <c r="E305" s="6"/>
      <c r="F305" s="6"/>
      <c r="G305" s="6"/>
      <c r="H305" s="6"/>
      <c r="I305" s="6"/>
      <c r="J305" s="8"/>
      <c r="K305" s="8"/>
      <c r="L305" s="7"/>
      <c r="M305" s="7"/>
      <c r="N305" s="5"/>
    </row>
    <row r="306" spans="1:14" ht="14.25" customHeight="1" x14ac:dyDescent="0.25">
      <c r="A306" s="1"/>
      <c r="B306" s="1"/>
      <c r="C306" s="1"/>
      <c r="D306" s="6"/>
      <c r="E306" s="6"/>
      <c r="F306" s="6"/>
      <c r="G306" s="6"/>
      <c r="H306" s="6"/>
      <c r="I306" s="6"/>
      <c r="J306" s="8"/>
      <c r="K306" s="8"/>
      <c r="L306" s="7"/>
      <c r="M306" s="7"/>
      <c r="N306" s="5"/>
    </row>
    <row r="307" spans="1:14" ht="14.25" customHeight="1" x14ac:dyDescent="0.25">
      <c r="A307" s="1"/>
      <c r="B307" s="1"/>
      <c r="C307" s="1"/>
      <c r="D307" s="6"/>
      <c r="E307" s="6"/>
      <c r="F307" s="6"/>
      <c r="G307" s="6"/>
      <c r="H307" s="6"/>
      <c r="I307" s="6"/>
      <c r="J307" s="8"/>
      <c r="K307" s="8"/>
      <c r="L307" s="7"/>
      <c r="M307" s="7"/>
      <c r="N307" s="5"/>
    </row>
    <row r="308" spans="1:14" ht="14.25" customHeight="1" x14ac:dyDescent="0.25">
      <c r="A308" s="1"/>
      <c r="B308" s="1"/>
      <c r="C308" s="1"/>
      <c r="D308" s="6"/>
      <c r="E308" s="6"/>
      <c r="F308" s="6"/>
      <c r="G308" s="6"/>
      <c r="H308" s="6"/>
      <c r="I308" s="6"/>
      <c r="J308" s="8"/>
      <c r="K308" s="8"/>
      <c r="L308" s="7"/>
      <c r="M308" s="7"/>
      <c r="N308" s="5"/>
    </row>
    <row r="309" spans="1:14" ht="14.25" customHeight="1" x14ac:dyDescent="0.25">
      <c r="A309" s="1"/>
      <c r="B309" s="1"/>
      <c r="C309" s="1"/>
      <c r="D309" s="6"/>
      <c r="E309" s="6"/>
      <c r="F309" s="6"/>
      <c r="G309" s="6"/>
      <c r="H309" s="6"/>
      <c r="I309" s="6"/>
      <c r="J309" s="8"/>
      <c r="K309" s="8"/>
      <c r="L309" s="7"/>
      <c r="M309" s="7"/>
      <c r="N309" s="5"/>
    </row>
    <row r="310" spans="1:14" ht="14.25" customHeight="1" x14ac:dyDescent="0.25">
      <c r="A310" s="1"/>
      <c r="B310" s="1"/>
      <c r="C310" s="1"/>
      <c r="D310" s="6"/>
      <c r="E310" s="6"/>
      <c r="F310" s="6"/>
      <c r="G310" s="6"/>
      <c r="H310" s="6"/>
      <c r="I310" s="6"/>
      <c r="J310" s="8"/>
      <c r="K310" s="8"/>
      <c r="L310" s="7"/>
      <c r="M310" s="7"/>
      <c r="N310" s="5"/>
    </row>
    <row r="311" spans="1:14" ht="14.25" customHeight="1" x14ac:dyDescent="0.25">
      <c r="A311" s="1"/>
      <c r="B311" s="1"/>
      <c r="C311" s="1"/>
      <c r="D311" s="6"/>
      <c r="E311" s="6"/>
      <c r="F311" s="6"/>
      <c r="G311" s="6"/>
      <c r="H311" s="6"/>
      <c r="I311" s="6"/>
      <c r="J311" s="8"/>
      <c r="K311" s="8"/>
      <c r="L311" s="7"/>
      <c r="M311" s="7"/>
      <c r="N311" s="5"/>
    </row>
    <row r="312" spans="1:14" ht="14.25" customHeight="1" x14ac:dyDescent="0.25">
      <c r="A312" s="1"/>
      <c r="B312" s="1"/>
      <c r="C312" s="1"/>
      <c r="D312" s="6"/>
      <c r="E312" s="6"/>
      <c r="F312" s="6"/>
      <c r="G312" s="6"/>
      <c r="H312" s="6"/>
      <c r="I312" s="6"/>
      <c r="J312" s="8"/>
      <c r="K312" s="8"/>
      <c r="L312" s="7"/>
      <c r="M312" s="7"/>
      <c r="N312" s="5"/>
    </row>
    <row r="313" spans="1:14" ht="14.25" customHeight="1" x14ac:dyDescent="0.25">
      <c r="A313" s="1"/>
      <c r="B313" s="1"/>
      <c r="C313" s="1"/>
      <c r="D313" s="6"/>
      <c r="E313" s="6"/>
      <c r="F313" s="6"/>
      <c r="G313" s="6"/>
      <c r="H313" s="6"/>
      <c r="I313" s="6"/>
      <c r="J313" s="8"/>
      <c r="K313" s="8"/>
      <c r="L313" s="7"/>
      <c r="M313" s="7"/>
      <c r="N313" s="5"/>
    </row>
    <row r="314" spans="1:14" ht="14.25" customHeight="1" x14ac:dyDescent="0.25">
      <c r="A314" s="1"/>
      <c r="B314" s="1"/>
      <c r="C314" s="1"/>
      <c r="D314" s="6"/>
      <c r="E314" s="6"/>
      <c r="F314" s="6"/>
      <c r="G314" s="6"/>
      <c r="H314" s="6"/>
      <c r="I314" s="6"/>
      <c r="J314" s="8"/>
      <c r="K314" s="8"/>
      <c r="L314" s="7"/>
      <c r="M314" s="7"/>
      <c r="N314" s="5"/>
    </row>
    <row r="315" spans="1:14" ht="14.25" customHeight="1" x14ac:dyDescent="0.25">
      <c r="A315" s="1"/>
      <c r="B315" s="1"/>
      <c r="C315" s="1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5"/>
    </row>
    <row r="316" spans="1:14" ht="14.25" customHeight="1" x14ac:dyDescent="0.25">
      <c r="A316" s="1"/>
      <c r="B316" s="1"/>
      <c r="C316" s="1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5"/>
    </row>
    <row r="317" spans="1:14" ht="14.25" customHeight="1" x14ac:dyDescent="0.25">
      <c r="A317" s="1"/>
      <c r="B317" s="1"/>
      <c r="C317" s="1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5"/>
    </row>
    <row r="318" spans="1:14" ht="14.25" customHeight="1" x14ac:dyDescent="0.25">
      <c r="A318" s="1"/>
      <c r="B318" s="1"/>
      <c r="C318" s="1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5"/>
    </row>
    <row r="319" spans="1:14" ht="14.25" customHeight="1" x14ac:dyDescent="0.25">
      <c r="A319" s="1"/>
      <c r="B319" s="1"/>
      <c r="C319" s="1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5"/>
    </row>
    <row r="320" spans="1:14" ht="14.25" customHeight="1" x14ac:dyDescent="0.25">
      <c r="A320" s="1"/>
      <c r="B320" s="1"/>
      <c r="C320" s="1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5"/>
    </row>
    <row r="321" spans="1:14" ht="14.25" customHeight="1" x14ac:dyDescent="0.25">
      <c r="A321" s="1"/>
      <c r="B321" s="1"/>
      <c r="C321" s="1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5"/>
    </row>
    <row r="322" spans="1:14" ht="14.25" customHeight="1" x14ac:dyDescent="0.25">
      <c r="A322" s="1"/>
      <c r="B322" s="1"/>
      <c r="C322" s="1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5"/>
    </row>
    <row r="323" spans="1:14" ht="14.25" customHeight="1" x14ac:dyDescent="0.25">
      <c r="A323" s="1"/>
      <c r="B323" s="1"/>
      <c r="C323" s="1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5"/>
    </row>
    <row r="324" spans="1:14" ht="14.25" customHeight="1" x14ac:dyDescent="0.25">
      <c r="A324" s="1"/>
      <c r="B324" s="1"/>
      <c r="C324" s="1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5"/>
    </row>
    <row r="325" spans="1:14" ht="14.25" customHeight="1" x14ac:dyDescent="0.25">
      <c r="A325" s="1"/>
      <c r="B325" s="1"/>
      <c r="C325" s="1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5"/>
    </row>
    <row r="326" spans="1:14" ht="14.25" customHeight="1" x14ac:dyDescent="0.25">
      <c r="A326" s="1"/>
      <c r="B326" s="1"/>
      <c r="C326" s="1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5"/>
    </row>
    <row r="327" spans="1:14" ht="14.25" customHeight="1" x14ac:dyDescent="0.25">
      <c r="A327" s="1"/>
      <c r="B327" s="1"/>
      <c r="C327" s="1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5"/>
    </row>
    <row r="328" spans="1:14" ht="14.25" customHeight="1" x14ac:dyDescent="0.25">
      <c r="A328" s="1"/>
      <c r="B328" s="1"/>
      <c r="C328" s="1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5"/>
    </row>
    <row r="329" spans="1:14" ht="14.25" customHeight="1" x14ac:dyDescent="0.25">
      <c r="A329" s="1"/>
      <c r="B329" s="1"/>
      <c r="C329" s="1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5"/>
    </row>
    <row r="330" spans="1:14" ht="14.25" customHeight="1" x14ac:dyDescent="0.25">
      <c r="A330" s="1"/>
      <c r="B330" s="1"/>
      <c r="C330" s="1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5"/>
    </row>
    <row r="331" spans="1:14" ht="14.25" customHeight="1" x14ac:dyDescent="0.25">
      <c r="A331" s="1"/>
      <c r="B331" s="1"/>
      <c r="C331" s="1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5"/>
    </row>
    <row r="332" spans="1:14" ht="14.25" customHeight="1" x14ac:dyDescent="0.25">
      <c r="A332" s="1"/>
      <c r="B332" s="1"/>
      <c r="C332" s="1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5"/>
    </row>
    <row r="333" spans="1:14" ht="14.25" customHeight="1" x14ac:dyDescent="0.25">
      <c r="A333" s="1"/>
      <c r="B333" s="1"/>
      <c r="C333" s="1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5"/>
    </row>
    <row r="334" spans="1:14" ht="14.25" customHeight="1" x14ac:dyDescent="0.25">
      <c r="A334" s="1"/>
      <c r="B334" s="1"/>
      <c r="C334" s="1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5"/>
    </row>
    <row r="335" spans="1:14" ht="14.25" customHeight="1" x14ac:dyDescent="0.25">
      <c r="A335" s="1"/>
      <c r="B335" s="1"/>
      <c r="C335" s="1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5"/>
    </row>
    <row r="336" spans="1:14" ht="14.25" customHeight="1" x14ac:dyDescent="0.25">
      <c r="A336" s="1"/>
      <c r="B336" s="1"/>
      <c r="C336" s="1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5"/>
    </row>
    <row r="337" spans="1:14" ht="14.25" customHeight="1" x14ac:dyDescent="0.25">
      <c r="A337" s="1"/>
      <c r="B337" s="1"/>
      <c r="C337" s="1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5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</cp:lastModifiedBy>
  <cp:lastPrinted>2012-01-11T18:21:09Z</cp:lastPrinted>
  <dcterms:created xsi:type="dcterms:W3CDTF">2011-07-27T14:46:18Z</dcterms:created>
  <dcterms:modified xsi:type="dcterms:W3CDTF">2018-04-18T17:41:00Z</dcterms:modified>
</cp:coreProperties>
</file>