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5953 WSRTC Meeting Coordination\ProjectManagement\Quarterly Reports\Balance Sheet\"/>
    </mc:Choice>
  </mc:AlternateContent>
  <bookViews>
    <workbookView xWindow="0" yWindow="0" windowWidth="28800" windowHeight="11835"/>
  </bookViews>
  <sheets>
    <sheet name="Running-4W5052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1" l="1"/>
  <c r="F16" i="1"/>
  <c r="F17" i="1"/>
  <c r="K106" i="1" l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58" i="1"/>
  <c r="K159" i="1"/>
  <c r="K160" i="1"/>
  <c r="K161" i="1"/>
  <c r="K162" i="1"/>
  <c r="K163" i="1"/>
  <c r="K164" i="1"/>
  <c r="K183" i="1"/>
  <c r="K184" i="1"/>
  <c r="K185" i="1"/>
  <c r="K186" i="1"/>
  <c r="K187" i="1"/>
  <c r="K188" i="1"/>
  <c r="K189" i="1"/>
  <c r="K217" i="1"/>
  <c r="H262" i="1" l="1"/>
  <c r="J262" i="1"/>
  <c r="K262" i="1" s="1"/>
  <c r="H263" i="1"/>
  <c r="K263" i="1" s="1"/>
  <c r="J263" i="1"/>
  <c r="H264" i="1"/>
  <c r="J264" i="1"/>
  <c r="H265" i="1"/>
  <c r="J265" i="1"/>
  <c r="H266" i="1"/>
  <c r="J266" i="1"/>
  <c r="H267" i="1"/>
  <c r="K267" i="1" s="1"/>
  <c r="J267" i="1"/>
  <c r="H268" i="1"/>
  <c r="J268" i="1"/>
  <c r="K268" i="1"/>
  <c r="H269" i="1"/>
  <c r="J269" i="1"/>
  <c r="K269" i="1"/>
  <c r="H270" i="1"/>
  <c r="J270" i="1"/>
  <c r="H271" i="1"/>
  <c r="J271" i="1"/>
  <c r="K271" i="1"/>
  <c r="H272" i="1"/>
  <c r="J272" i="1"/>
  <c r="K272" i="1"/>
  <c r="H273" i="1"/>
  <c r="J273" i="1"/>
  <c r="H274" i="1"/>
  <c r="J274" i="1"/>
  <c r="K274" i="1" s="1"/>
  <c r="H275" i="1"/>
  <c r="K275" i="1" s="1"/>
  <c r="J275" i="1"/>
  <c r="H276" i="1"/>
  <c r="K276" i="1" s="1"/>
  <c r="J276" i="1"/>
  <c r="H277" i="1"/>
  <c r="J277" i="1"/>
  <c r="K277" i="1"/>
  <c r="H278" i="1"/>
  <c r="J278" i="1"/>
  <c r="K278" i="1"/>
  <c r="H279" i="1"/>
  <c r="J279" i="1"/>
  <c r="K279" i="1"/>
  <c r="K264" i="1" l="1"/>
  <c r="K273" i="1"/>
  <c r="K270" i="1"/>
  <c r="K265" i="1"/>
  <c r="K266" i="1"/>
  <c r="H237" i="1"/>
  <c r="K237" i="1" s="1"/>
  <c r="J237" i="1"/>
  <c r="H238" i="1"/>
  <c r="J238" i="1"/>
  <c r="K238" i="1" s="1"/>
  <c r="H239" i="1"/>
  <c r="J239" i="1"/>
  <c r="H240" i="1"/>
  <c r="J240" i="1"/>
  <c r="H241" i="1"/>
  <c r="J241" i="1"/>
  <c r="H242" i="1"/>
  <c r="J242" i="1"/>
  <c r="H243" i="1"/>
  <c r="K243" i="1" s="1"/>
  <c r="J243" i="1"/>
  <c r="H244" i="1"/>
  <c r="J244" i="1"/>
  <c r="H245" i="1"/>
  <c r="K245" i="1" s="1"/>
  <c r="J245" i="1"/>
  <c r="H246" i="1"/>
  <c r="J246" i="1"/>
  <c r="K246" i="1" s="1"/>
  <c r="H247" i="1"/>
  <c r="J247" i="1"/>
  <c r="H248" i="1"/>
  <c r="J248" i="1"/>
  <c r="K248" i="1"/>
  <c r="H249" i="1"/>
  <c r="J249" i="1"/>
  <c r="H250" i="1"/>
  <c r="J250" i="1"/>
  <c r="H251" i="1"/>
  <c r="J251" i="1"/>
  <c r="K251" i="1" s="1"/>
  <c r="H252" i="1"/>
  <c r="J252" i="1"/>
  <c r="H253" i="1"/>
  <c r="J253" i="1"/>
  <c r="K253" i="1"/>
  <c r="H254" i="1"/>
  <c r="J254" i="1"/>
  <c r="H255" i="1"/>
  <c r="J255" i="1"/>
  <c r="K255" i="1" s="1"/>
  <c r="H256" i="1"/>
  <c r="J256" i="1"/>
  <c r="H257" i="1"/>
  <c r="J257" i="1"/>
  <c r="K257" i="1" s="1"/>
  <c r="H258" i="1"/>
  <c r="K258" i="1" s="1"/>
  <c r="J258" i="1"/>
  <c r="H259" i="1"/>
  <c r="J259" i="1"/>
  <c r="H260" i="1"/>
  <c r="J260" i="1"/>
  <c r="H261" i="1"/>
  <c r="J261" i="1"/>
  <c r="K261" i="1" s="1"/>
  <c r="K252" i="1" l="1"/>
  <c r="K259" i="1"/>
  <c r="K244" i="1"/>
  <c r="K240" i="1"/>
  <c r="K260" i="1"/>
  <c r="K256" i="1"/>
  <c r="K254" i="1"/>
  <c r="K249" i="1"/>
  <c r="K247" i="1"/>
  <c r="K250" i="1"/>
  <c r="K242" i="1"/>
  <c r="K241" i="1"/>
  <c r="K239" i="1"/>
  <c r="J232" i="1"/>
  <c r="J233" i="1"/>
  <c r="J234" i="1"/>
  <c r="J235" i="1"/>
  <c r="J236" i="1"/>
  <c r="H232" i="1"/>
  <c r="H233" i="1"/>
  <c r="H234" i="1"/>
  <c r="K234" i="1" s="1"/>
  <c r="H235" i="1"/>
  <c r="H236" i="1"/>
  <c r="J229" i="1"/>
  <c r="J230" i="1"/>
  <c r="J231" i="1"/>
  <c r="H229" i="1"/>
  <c r="H230" i="1"/>
  <c r="H231" i="1"/>
  <c r="H228" i="1"/>
  <c r="J228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H216" i="1"/>
  <c r="H217" i="1"/>
  <c r="H218" i="1"/>
  <c r="H219" i="1"/>
  <c r="K219" i="1" s="1"/>
  <c r="H220" i="1"/>
  <c r="H221" i="1"/>
  <c r="H222" i="1"/>
  <c r="H223" i="1"/>
  <c r="H224" i="1"/>
  <c r="H225" i="1"/>
  <c r="H226" i="1"/>
  <c r="H227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H199" i="1"/>
  <c r="K199" i="1" s="1"/>
  <c r="H200" i="1"/>
  <c r="H201" i="1"/>
  <c r="H202" i="1"/>
  <c r="K202" i="1" s="1"/>
  <c r="H203" i="1"/>
  <c r="H204" i="1"/>
  <c r="H205" i="1"/>
  <c r="K205" i="1" s="1"/>
  <c r="H206" i="1"/>
  <c r="H207" i="1"/>
  <c r="H208" i="1"/>
  <c r="H209" i="1"/>
  <c r="K209" i="1" s="1"/>
  <c r="H210" i="1"/>
  <c r="K210" i="1" s="1"/>
  <c r="H211" i="1"/>
  <c r="H212" i="1"/>
  <c r="H213" i="1"/>
  <c r="H214" i="1"/>
  <c r="H215" i="1"/>
  <c r="K215" i="1" s="1"/>
  <c r="K216" i="1" l="1"/>
  <c r="K212" i="1"/>
  <c r="K208" i="1"/>
  <c r="K200" i="1"/>
  <c r="K228" i="1"/>
  <c r="K236" i="1"/>
  <c r="K235" i="1"/>
  <c r="K231" i="1"/>
  <c r="K222" i="1"/>
  <c r="K223" i="1"/>
  <c r="K229" i="1"/>
  <c r="K230" i="1"/>
  <c r="K226" i="1"/>
  <c r="K233" i="1"/>
  <c r="K232" i="1"/>
  <c r="K227" i="1"/>
  <c r="K225" i="1"/>
  <c r="K224" i="1"/>
  <c r="K221" i="1"/>
  <c r="K220" i="1"/>
  <c r="K218" i="1"/>
  <c r="K214" i="1"/>
  <c r="K211" i="1"/>
  <c r="K207" i="1"/>
  <c r="K213" i="1"/>
  <c r="K206" i="1"/>
  <c r="K204" i="1"/>
  <c r="K203" i="1"/>
  <c r="K201" i="1"/>
  <c r="J123" i="1"/>
  <c r="O124" i="1" l="1"/>
  <c r="H10" i="1" l="1"/>
  <c r="J10" i="1"/>
  <c r="H11" i="1"/>
  <c r="J11" i="1"/>
  <c r="H12" i="1"/>
  <c r="J12" i="1"/>
  <c r="H13" i="1"/>
  <c r="J13" i="1"/>
  <c r="H14" i="1"/>
  <c r="J1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H22" i="1"/>
  <c r="J22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1" i="1"/>
  <c r="J41" i="1"/>
  <c r="H42" i="1"/>
  <c r="J42" i="1"/>
  <c r="H43" i="1"/>
  <c r="J43" i="1"/>
  <c r="H44" i="1"/>
  <c r="J44" i="1"/>
  <c r="H45" i="1"/>
  <c r="J45" i="1"/>
  <c r="H46" i="1"/>
  <c r="J46" i="1"/>
  <c r="H47" i="1"/>
  <c r="J47" i="1"/>
  <c r="H48" i="1"/>
  <c r="J48" i="1"/>
  <c r="H49" i="1"/>
  <c r="J49" i="1"/>
  <c r="H50" i="1"/>
  <c r="J50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64" i="1"/>
  <c r="J64" i="1"/>
  <c r="H65" i="1"/>
  <c r="J65" i="1"/>
  <c r="H66" i="1"/>
  <c r="J66" i="1"/>
  <c r="H67" i="1"/>
  <c r="J67" i="1"/>
  <c r="H68" i="1"/>
  <c r="J68" i="1"/>
  <c r="H69" i="1"/>
  <c r="J69" i="1"/>
  <c r="H70" i="1"/>
  <c r="J70" i="1"/>
  <c r="H71" i="1"/>
  <c r="J71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83" i="1"/>
  <c r="J83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H95" i="1"/>
  <c r="J95" i="1"/>
  <c r="H96" i="1"/>
  <c r="J96" i="1"/>
  <c r="H97" i="1"/>
  <c r="J97" i="1"/>
  <c r="H98" i="1"/>
  <c r="J98" i="1"/>
  <c r="H99" i="1"/>
  <c r="J99" i="1"/>
  <c r="H100" i="1"/>
  <c r="J100" i="1"/>
  <c r="H101" i="1"/>
  <c r="J101" i="1"/>
  <c r="H102" i="1"/>
  <c r="J102" i="1"/>
  <c r="H103" i="1"/>
  <c r="J103" i="1"/>
  <c r="H104" i="1"/>
  <c r="J104" i="1"/>
  <c r="H105" i="1"/>
  <c r="J105" i="1"/>
  <c r="H106" i="1"/>
  <c r="J106" i="1"/>
  <c r="H107" i="1"/>
  <c r="J107" i="1"/>
  <c r="H108" i="1"/>
  <c r="J108" i="1"/>
  <c r="H109" i="1"/>
  <c r="J109" i="1"/>
  <c r="H110" i="1"/>
  <c r="J110" i="1"/>
  <c r="H111" i="1"/>
  <c r="J111" i="1"/>
  <c r="H112" i="1"/>
  <c r="J112" i="1"/>
  <c r="H113" i="1"/>
  <c r="J113" i="1"/>
  <c r="H114" i="1"/>
  <c r="J114" i="1"/>
  <c r="H115" i="1"/>
  <c r="J115" i="1"/>
  <c r="H116" i="1"/>
  <c r="J116" i="1"/>
  <c r="H117" i="1"/>
  <c r="J117" i="1"/>
  <c r="H118" i="1"/>
  <c r="J118" i="1"/>
  <c r="H119" i="1"/>
  <c r="J119" i="1"/>
  <c r="H120" i="1"/>
  <c r="J120" i="1"/>
  <c r="H121" i="1"/>
  <c r="J121" i="1"/>
  <c r="H122" i="1"/>
  <c r="J122" i="1"/>
  <c r="H123" i="1"/>
  <c r="H124" i="1"/>
  <c r="J124" i="1"/>
  <c r="H125" i="1"/>
  <c r="J125" i="1"/>
  <c r="H126" i="1"/>
  <c r="J126" i="1"/>
  <c r="H127" i="1"/>
  <c r="J127" i="1"/>
  <c r="H128" i="1"/>
  <c r="J128" i="1"/>
  <c r="H129" i="1"/>
  <c r="J129" i="1"/>
  <c r="H130" i="1"/>
  <c r="J130" i="1"/>
  <c r="H131" i="1"/>
  <c r="J131" i="1"/>
  <c r="H132" i="1"/>
  <c r="J132" i="1"/>
  <c r="H133" i="1"/>
  <c r="J133" i="1"/>
  <c r="H134" i="1"/>
  <c r="J134" i="1"/>
  <c r="H135" i="1"/>
  <c r="J135" i="1"/>
  <c r="H136" i="1"/>
  <c r="J136" i="1"/>
  <c r="H137" i="1"/>
  <c r="J137" i="1"/>
  <c r="H138" i="1"/>
  <c r="J138" i="1"/>
  <c r="K138" i="1" s="1"/>
  <c r="H139" i="1"/>
  <c r="J139" i="1"/>
  <c r="H140" i="1"/>
  <c r="J140" i="1"/>
  <c r="H141" i="1"/>
  <c r="J141" i="1"/>
  <c r="H142" i="1"/>
  <c r="J142" i="1"/>
  <c r="H143" i="1"/>
  <c r="J143" i="1"/>
  <c r="H144" i="1"/>
  <c r="J144" i="1"/>
  <c r="H145" i="1"/>
  <c r="J145" i="1"/>
  <c r="H146" i="1"/>
  <c r="J146" i="1"/>
  <c r="H147" i="1"/>
  <c r="K147" i="1" s="1"/>
  <c r="J147" i="1"/>
  <c r="H148" i="1"/>
  <c r="J148" i="1"/>
  <c r="H149" i="1"/>
  <c r="J149" i="1"/>
  <c r="H150" i="1"/>
  <c r="J150" i="1"/>
  <c r="H151" i="1"/>
  <c r="J151" i="1"/>
  <c r="H152" i="1"/>
  <c r="J152" i="1"/>
  <c r="H153" i="1"/>
  <c r="J153" i="1"/>
  <c r="H154" i="1"/>
  <c r="J154" i="1"/>
  <c r="H155" i="1"/>
  <c r="J155" i="1"/>
  <c r="H156" i="1"/>
  <c r="J156" i="1"/>
  <c r="H157" i="1"/>
  <c r="J157" i="1"/>
  <c r="H158" i="1"/>
  <c r="J158" i="1"/>
  <c r="H159" i="1"/>
  <c r="J159" i="1"/>
  <c r="H160" i="1"/>
  <c r="J160" i="1"/>
  <c r="H161" i="1"/>
  <c r="J161" i="1"/>
  <c r="H162" i="1"/>
  <c r="J162" i="1"/>
  <c r="H163" i="1"/>
  <c r="J163" i="1"/>
  <c r="H164" i="1"/>
  <c r="J164" i="1"/>
  <c r="H165" i="1"/>
  <c r="J165" i="1"/>
  <c r="H166" i="1"/>
  <c r="J166" i="1"/>
  <c r="H167" i="1"/>
  <c r="J167" i="1"/>
  <c r="H168" i="1"/>
  <c r="J168" i="1"/>
  <c r="H169" i="1"/>
  <c r="J169" i="1"/>
  <c r="H170" i="1"/>
  <c r="J170" i="1"/>
  <c r="H171" i="1"/>
  <c r="J171" i="1"/>
  <c r="H172" i="1"/>
  <c r="J172" i="1"/>
  <c r="H173" i="1"/>
  <c r="J173" i="1"/>
  <c r="H174" i="1"/>
  <c r="J174" i="1"/>
  <c r="H175" i="1"/>
  <c r="J175" i="1"/>
  <c r="H176" i="1"/>
  <c r="J176" i="1"/>
  <c r="H177" i="1"/>
  <c r="J177" i="1"/>
  <c r="H178" i="1"/>
  <c r="J178" i="1"/>
  <c r="H179" i="1"/>
  <c r="J179" i="1"/>
  <c r="H180" i="1"/>
  <c r="J180" i="1"/>
  <c r="H181" i="1"/>
  <c r="J181" i="1"/>
  <c r="H182" i="1"/>
  <c r="J182" i="1"/>
  <c r="H183" i="1"/>
  <c r="J183" i="1"/>
  <c r="H184" i="1"/>
  <c r="J184" i="1"/>
  <c r="H185" i="1"/>
  <c r="J185" i="1"/>
  <c r="H186" i="1"/>
  <c r="J186" i="1"/>
  <c r="H187" i="1"/>
  <c r="J187" i="1"/>
  <c r="H188" i="1"/>
  <c r="J188" i="1"/>
  <c r="H189" i="1"/>
  <c r="J189" i="1"/>
  <c r="H190" i="1"/>
  <c r="J190" i="1"/>
  <c r="H191" i="1"/>
  <c r="J191" i="1"/>
  <c r="H192" i="1"/>
  <c r="J192" i="1"/>
  <c r="H193" i="1"/>
  <c r="J193" i="1"/>
  <c r="H194" i="1"/>
  <c r="J194" i="1"/>
  <c r="H195" i="1"/>
  <c r="J195" i="1"/>
  <c r="H196" i="1"/>
  <c r="J196" i="1"/>
  <c r="H197" i="1"/>
  <c r="J197" i="1"/>
  <c r="H198" i="1"/>
  <c r="J198" i="1"/>
  <c r="K18" i="1" l="1"/>
  <c r="K16" i="1"/>
  <c r="K14" i="1"/>
  <c r="K17" i="1"/>
  <c r="K15" i="1"/>
  <c r="K13" i="1"/>
  <c r="K11" i="1"/>
  <c r="K170" i="1"/>
  <c r="K154" i="1"/>
  <c r="K195" i="1"/>
  <c r="K179" i="1"/>
  <c r="K131" i="1"/>
  <c r="K99" i="1"/>
  <c r="K155" i="1"/>
  <c r="K146" i="1"/>
  <c r="K123" i="1"/>
  <c r="K178" i="1"/>
  <c r="K194" i="1"/>
  <c r="K171" i="1"/>
  <c r="K139" i="1"/>
  <c r="K130" i="1"/>
  <c r="K98" i="1"/>
  <c r="K190" i="1"/>
  <c r="K174" i="1"/>
  <c r="K172" i="1"/>
  <c r="K169" i="1"/>
  <c r="K167" i="1"/>
  <c r="K156" i="1"/>
  <c r="K153" i="1"/>
  <c r="K151" i="1"/>
  <c r="K142" i="1"/>
  <c r="K140" i="1"/>
  <c r="K137" i="1"/>
  <c r="K135" i="1"/>
  <c r="K126" i="1"/>
  <c r="K124" i="1"/>
  <c r="K105" i="1"/>
  <c r="K103" i="1"/>
  <c r="K198" i="1"/>
  <c r="K196" i="1"/>
  <c r="K193" i="1"/>
  <c r="K191" i="1"/>
  <c r="K182" i="1"/>
  <c r="K180" i="1"/>
  <c r="K177" i="1"/>
  <c r="K175" i="1"/>
  <c r="K166" i="1"/>
  <c r="K150" i="1"/>
  <c r="K148" i="1"/>
  <c r="K145" i="1"/>
  <c r="K143" i="1"/>
  <c r="K134" i="1"/>
  <c r="K132" i="1"/>
  <c r="K129" i="1"/>
  <c r="K127" i="1"/>
  <c r="K102" i="1"/>
  <c r="K100" i="1"/>
  <c r="K97" i="1"/>
  <c r="K95" i="1"/>
  <c r="K197" i="1"/>
  <c r="K192" i="1"/>
  <c r="K181" i="1"/>
  <c r="K176" i="1"/>
  <c r="K173" i="1"/>
  <c r="K168" i="1"/>
  <c r="K165" i="1"/>
  <c r="K157" i="1"/>
  <c r="K152" i="1"/>
  <c r="K149" i="1"/>
  <c r="K144" i="1"/>
  <c r="K141" i="1"/>
  <c r="K136" i="1"/>
  <c r="K133" i="1"/>
  <c r="K128" i="1"/>
  <c r="K125" i="1"/>
  <c r="K104" i="1"/>
  <c r="K101" i="1"/>
  <c r="K96" i="1"/>
  <c r="K93" i="1"/>
  <c r="K19" i="1"/>
  <c r="K90" i="1"/>
  <c r="K86" i="1"/>
  <c r="K80" i="1"/>
  <c r="K74" i="1"/>
  <c r="K70" i="1"/>
  <c r="K64" i="1"/>
  <c r="K60" i="1"/>
  <c r="K56" i="1"/>
  <c r="K50" i="1"/>
  <c r="K46" i="1"/>
  <c r="K40" i="1"/>
  <c r="K34" i="1"/>
  <c r="K28" i="1"/>
  <c r="K22" i="1"/>
  <c r="K12" i="1"/>
  <c r="K91" i="1"/>
  <c r="K94" i="1"/>
  <c r="K88" i="1"/>
  <c r="K84" i="1"/>
  <c r="K82" i="1"/>
  <c r="K78" i="1"/>
  <c r="K76" i="1"/>
  <c r="K72" i="1"/>
  <c r="K68" i="1"/>
  <c r="K66" i="1"/>
  <c r="K62" i="1"/>
  <c r="K58" i="1"/>
  <c r="K54" i="1"/>
  <c r="K52" i="1"/>
  <c r="K48" i="1"/>
  <c r="K44" i="1"/>
  <c r="K42" i="1"/>
  <c r="K38" i="1"/>
  <c r="K36" i="1"/>
  <c r="K32" i="1"/>
  <c r="K30" i="1"/>
  <c r="K26" i="1"/>
  <c r="K24" i="1"/>
  <c r="K20" i="1"/>
  <c r="K10" i="1"/>
  <c r="K92" i="1"/>
  <c r="K89" i="1"/>
  <c r="K87" i="1"/>
  <c r="K85" i="1"/>
  <c r="K83" i="1"/>
  <c r="K81" i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H9" i="1" l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l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</calcChain>
</file>

<file path=xl/comments1.xml><?xml version="1.0" encoding="utf-8"?>
<comments xmlns="http://schemas.openxmlformats.org/spreadsheetml/2006/main">
  <authors>
    <author>Leann Koon</author>
  </authors>
  <commentList>
    <comment ref="F156" authorId="0" shapeId="0">
      <text>
        <r>
          <rPr>
            <b/>
            <sz val="9"/>
            <color indexed="81"/>
            <rFont val="Tahoma"/>
            <family val="2"/>
          </rPr>
          <t>Leann Koon:</t>
        </r>
        <r>
          <rPr>
            <sz val="9"/>
            <color indexed="81"/>
            <rFont val="Tahoma"/>
            <family val="2"/>
          </rPr>
          <t xml:space="preserve">
Timesheets indicate $1,122.46.</t>
        </r>
      </text>
    </comment>
    <comment ref="F170" authorId="0" shapeId="0">
      <text>
        <r>
          <rPr>
            <b/>
            <sz val="9"/>
            <color indexed="81"/>
            <rFont val="Tahoma"/>
            <family val="2"/>
          </rPr>
          <t>Leann Koon:</t>
        </r>
        <r>
          <rPr>
            <sz val="9"/>
            <color indexed="81"/>
            <rFont val="Tahoma"/>
            <family val="2"/>
          </rPr>
          <t xml:space="preserve">
Since payroll was corrected, not sure if this was also?</t>
        </r>
      </text>
    </comment>
  </commentList>
</comments>
</file>

<file path=xl/sharedStrings.xml><?xml version="1.0" encoding="utf-8"?>
<sst xmlns="http://schemas.openxmlformats.org/spreadsheetml/2006/main" count="125" uniqueCount="55">
  <si>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</si>
  <si>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</si>
  <si>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</si>
  <si>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</si>
  <si>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</si>
  <si>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</si>
  <si>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</si>
  <si>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</si>
  <si>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</si>
  <si>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</si>
  <si>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</si>
  <si>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</si>
  <si>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</si>
  <si>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</si>
  <si>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</si>
  <si>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N</t>
  </si>
  <si>
    <t>Benefits</t>
  </si>
  <si>
    <t>IDC</t>
  </si>
  <si>
    <t>Payroll</t>
  </si>
  <si>
    <t>Y</t>
  </si>
  <si>
    <t>Checks</t>
  </si>
  <si>
    <t>Off Campus Printing</t>
  </si>
  <si>
    <t>Office/Computer Supp</t>
  </si>
  <si>
    <t>Participant Support</t>
  </si>
  <si>
    <t>Workshops/Conference</t>
  </si>
  <si>
    <t>Advertising</t>
  </si>
  <si>
    <t>Long Distance</t>
  </si>
  <si>
    <t>Out-of-State Lodging</t>
  </si>
  <si>
    <t>Educational Expense</t>
  </si>
  <si>
    <t>Postage/Mailing</t>
  </si>
  <si>
    <t>Out-of-State Travel</t>
  </si>
  <si>
    <t>Out-of-State Car Ren</t>
  </si>
  <si>
    <t>WSF 2016 - supplies</t>
  </si>
  <si>
    <t>April payroll paid May 2016</t>
  </si>
  <si>
    <t>F&amp;A April 2016</t>
  </si>
  <si>
    <t>F&amp;A May 2016</t>
  </si>
  <si>
    <t>Minor Tools/Inst/Equ</t>
  </si>
  <si>
    <t>4W 5953 WSRTC Meeting Coordination, Western States Forum Travel Support and Website Maintenance (Task Order 8)</t>
  </si>
  <si>
    <t>Project Start Date:  3/01/2016</t>
  </si>
  <si>
    <t>Project End Date:  2/28/2017</t>
  </si>
  <si>
    <t>Kickoff Meeting (4/7/2016)</t>
  </si>
  <si>
    <t>WSF 2016 - logo pens, marketing support</t>
  </si>
  <si>
    <t>WSF 2016 - binders, paper</t>
  </si>
  <si>
    <t>WSF 2016 - meeting refreshments, WTI</t>
  </si>
  <si>
    <t xml:space="preserve">WSF 2016 - meeting refreshments </t>
  </si>
  <si>
    <t>WSF 2016 - printing, notebook cover pages</t>
  </si>
  <si>
    <t>WSF 2016 - facility rental</t>
  </si>
  <si>
    <t>Travel, WSF 2016 - lodging</t>
  </si>
  <si>
    <t>Travel, WSF 2016 - rental car</t>
  </si>
  <si>
    <t>WSF 2016 - for notebook contents printing</t>
  </si>
  <si>
    <t>Travel, WSF 2016 Speaker - lodging</t>
  </si>
  <si>
    <t>Travel, WSF 2016 - parking</t>
  </si>
  <si>
    <t>Travel, WSF 2016 - fuel</t>
  </si>
  <si>
    <t>Travel, WSF 2016 - luggage fee</t>
  </si>
  <si>
    <t xml:space="preserve">April 2016 -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</si>
</sst>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 applyFill="1"/>
    <xf numFmtId="0" fontId="0" fillId="0" borderId="0" xfId="0" quotePrefix="1"/>
    <xf numFmtId="165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0" fillId="0" borderId="0" xfId="0" applyNumberFormat="1" applyFont="1"/>
    <xf numFmtId="1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7" fontId="0" fillId="0" borderId="0" xfId="0" applyNumberFormat="1" applyFont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9"/>
  <sheetViews>
    <sheetView tabSelected="1" workbookViewId="0">
      <pane ySplit="7" topLeftCell="A8" activePane="bottomLeft" state="frozen"/>
      <selection pane="bottomLeft" activeCell="E20" sqref="E20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2.85546875" bestFit="1" customWidth="1"/>
    <col min="4" max="4" width="8.7109375" style="12" bestFit="1" customWidth="1"/>
    <col min="5" max="5" width="51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37</v>
      </c>
    </row>
    <row r="2" spans="1:17" x14ac:dyDescent="0.25">
      <c r="A2" s="1" t="s">
        <v>38</v>
      </c>
      <c r="J2" s="25" t="s">
        <v>13</v>
      </c>
      <c r="K2" s="25"/>
      <c r="L2" s="25"/>
      <c r="M2" s="25"/>
      <c r="N2" s="25"/>
      <c r="O2" s="25"/>
      <c r="P2" s="25"/>
      <c r="Q2" s="25"/>
    </row>
    <row r="3" spans="1:17" x14ac:dyDescent="0.25">
      <c r="A3" s="1" t="s">
        <v>39</v>
      </c>
      <c r="J3" t="s">
        <v>14</v>
      </c>
      <c r="K3"/>
      <c r="L3"/>
    </row>
    <row r="4" spans="1:17" x14ac:dyDescent="0.25">
      <c r="A4" s="1"/>
    </row>
    <row r="5" spans="1:17" x14ac:dyDescent="0.25">
      <c r="A5" s="1" t="s">
        <v>0</v>
      </c>
      <c r="F5" s="9" t="s">
        <v>12</v>
      </c>
      <c r="G5" s="5">
        <v>0.44</v>
      </c>
    </row>
    <row r="6" spans="1:17" x14ac:dyDescent="0.25">
      <c r="A6" s="1"/>
      <c r="B6" s="1"/>
      <c r="C6" s="1"/>
      <c r="D6" s="2"/>
      <c r="E6" s="1"/>
      <c r="F6" s="24" t="s">
        <v>1</v>
      </c>
      <c r="G6" s="24"/>
      <c r="H6" s="10"/>
      <c r="I6" s="24" t="s">
        <v>2</v>
      </c>
      <c r="J6" s="24"/>
      <c r="K6" s="7"/>
      <c r="L6" s="7"/>
      <c r="M6" s="1"/>
      <c r="N6" s="1"/>
    </row>
    <row r="7" spans="1:17" ht="15.75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8" t="s">
        <v>8</v>
      </c>
      <c r="G7" s="8" t="s">
        <v>9</v>
      </c>
      <c r="H7" s="8" t="s">
        <v>10</v>
      </c>
      <c r="I7" s="8" t="s">
        <v>8</v>
      </c>
      <c r="J7" s="8" t="s">
        <v>9</v>
      </c>
      <c r="K7" s="8" t="s">
        <v>10</v>
      </c>
      <c r="L7" s="8" t="s">
        <v>0</v>
      </c>
      <c r="M7" s="3"/>
      <c r="N7" s="4" t="s">
        <v>11</v>
      </c>
      <c r="O7" s="4" t="s">
        <v>20</v>
      </c>
    </row>
    <row r="8" spans="1:17" x14ac:dyDescent="0.25">
      <c r="L8" s="6">
        <v>60000</v>
      </c>
    </row>
    <row r="9" spans="1:17" x14ac:dyDescent="0.25">
      <c r="A9" s="11">
        <v>42490</v>
      </c>
      <c r="B9" s="11">
        <v>42501</v>
      </c>
      <c r="C9" t="s">
        <v>18</v>
      </c>
      <c r="D9" s="12" t="s">
        <v>19</v>
      </c>
      <c r="E9" t="s">
        <v>54</v>
      </c>
      <c r="F9" s="6">
        <v>320.08999999999997</v>
      </c>
      <c r="H9" s="6">
        <f>F9+G9</f>
        <v>320.08999999999997</v>
      </c>
      <c r="J9" s="6">
        <f>IF(G9=0, IF(D9="Y", (F9*$G$5) + (I9*$G$5), 0), 0)</f>
        <v>140.83959999999999</v>
      </c>
      <c r="K9" s="6">
        <f>IF(H9&gt;0, 0, I9+J9)</f>
        <v>0</v>
      </c>
      <c r="L9" s="6">
        <f>L8-H9-K9</f>
        <v>59679.91</v>
      </c>
    </row>
    <row r="10" spans="1:17" x14ac:dyDescent="0.25">
      <c r="A10" s="11">
        <v>42490</v>
      </c>
      <c r="B10" s="11">
        <v>42499</v>
      </c>
      <c r="C10" t="s">
        <v>16</v>
      </c>
      <c r="D10" s="12" t="s">
        <v>19</v>
      </c>
      <c r="E10" t="s">
        <v>33</v>
      </c>
      <c r="F10" s="6">
        <v>88.36</v>
      </c>
      <c r="H10" s="6">
        <f t="shared" ref="H10:H73" si="0">F10+G10</f>
        <v>88.36</v>
      </c>
      <c r="J10" s="6">
        <f t="shared" ref="J10:J43" si="1">IF(G10=0, IF(D10="Y", (F10*$G$5) + (I10*$G$5), 0), 0)</f>
        <v>38.878399999999999</v>
      </c>
      <c r="K10" s="6">
        <f t="shared" ref="K10:K73" si="2">IF(H10&gt;0, 0, I10+J10)</f>
        <v>0</v>
      </c>
      <c r="L10" s="6">
        <f t="shared" ref="L10:L73" si="3">L9-H10-K10</f>
        <v>59591.55</v>
      </c>
    </row>
    <row r="11" spans="1:17" x14ac:dyDescent="0.25">
      <c r="A11" s="11">
        <v>42467</v>
      </c>
      <c r="B11" s="11">
        <v>42471</v>
      </c>
      <c r="C11" t="s">
        <v>26</v>
      </c>
      <c r="D11" s="12" t="s">
        <v>19</v>
      </c>
      <c r="E11" t="s">
        <v>40</v>
      </c>
      <c r="F11" s="6">
        <v>2.65</v>
      </c>
      <c r="H11" s="6">
        <f t="shared" si="0"/>
        <v>2.65</v>
      </c>
      <c r="J11" s="6">
        <f t="shared" si="1"/>
        <v>1.1659999999999999</v>
      </c>
      <c r="K11" s="6">
        <f t="shared" si="2"/>
        <v>0</v>
      </c>
      <c r="L11" s="6">
        <f t="shared" si="3"/>
        <v>59588.9</v>
      </c>
    </row>
    <row r="12" spans="1:17" x14ac:dyDescent="0.25">
      <c r="A12" s="11">
        <v>42467</v>
      </c>
      <c r="B12" s="11">
        <v>42467</v>
      </c>
      <c r="C12" t="s">
        <v>17</v>
      </c>
      <c r="D12" s="12" t="s">
        <v>15</v>
      </c>
      <c r="E12" s="13" t="s">
        <v>34</v>
      </c>
      <c r="G12" s="6">
        <v>1.17</v>
      </c>
      <c r="H12" s="6">
        <f t="shared" si="0"/>
        <v>1.17</v>
      </c>
      <c r="J12" s="6">
        <f t="shared" si="1"/>
        <v>0</v>
      </c>
      <c r="K12" s="6">
        <f t="shared" si="2"/>
        <v>0</v>
      </c>
      <c r="L12" s="6">
        <f t="shared" si="3"/>
        <v>59587.73</v>
      </c>
    </row>
    <row r="13" spans="1:17" x14ac:dyDescent="0.25">
      <c r="A13" s="11">
        <v>42499</v>
      </c>
      <c r="B13" s="11">
        <v>42499</v>
      </c>
      <c r="C13" t="s">
        <v>17</v>
      </c>
      <c r="D13" s="12" t="s">
        <v>15</v>
      </c>
      <c r="E13" t="s">
        <v>35</v>
      </c>
      <c r="G13" s="6">
        <v>179.73</v>
      </c>
      <c r="H13" s="6">
        <f t="shared" si="0"/>
        <v>179.73</v>
      </c>
      <c r="J13" s="6">
        <f t="shared" si="1"/>
        <v>0</v>
      </c>
      <c r="K13" s="6">
        <f t="shared" si="2"/>
        <v>0</v>
      </c>
      <c r="L13" s="6">
        <f t="shared" si="3"/>
        <v>59408</v>
      </c>
    </row>
    <row r="14" spans="1:17" x14ac:dyDescent="0.25">
      <c r="A14" s="11">
        <v>42543</v>
      </c>
      <c r="B14" s="11">
        <v>42543</v>
      </c>
      <c r="C14" t="s">
        <v>36</v>
      </c>
      <c r="D14" s="12" t="s">
        <v>19</v>
      </c>
      <c r="E14" t="s">
        <v>32</v>
      </c>
      <c r="F14" s="6">
        <v>19.23</v>
      </c>
      <c r="H14" s="6">
        <f t="shared" si="0"/>
        <v>19.23</v>
      </c>
      <c r="J14" s="6">
        <f t="shared" si="1"/>
        <v>8.4611999999999998</v>
      </c>
      <c r="K14" s="6">
        <f t="shared" si="2"/>
        <v>0</v>
      </c>
      <c r="L14" s="6">
        <f t="shared" si="3"/>
        <v>59388.77</v>
      </c>
    </row>
    <row r="15" spans="1:17" x14ac:dyDescent="0.25">
      <c r="A15" s="11">
        <v>42543</v>
      </c>
      <c r="B15" s="11">
        <v>42543</v>
      </c>
      <c r="C15" t="s">
        <v>25</v>
      </c>
      <c r="D15" s="12" t="s">
        <v>19</v>
      </c>
      <c r="E15" t="s">
        <v>41</v>
      </c>
      <c r="F15" s="6">
        <v>634.70000000000005</v>
      </c>
      <c r="H15" s="6">
        <f t="shared" si="0"/>
        <v>634.70000000000005</v>
      </c>
      <c r="J15" s="6">
        <f t="shared" si="1"/>
        <v>279.26800000000003</v>
      </c>
      <c r="K15" s="6">
        <f t="shared" si="2"/>
        <v>0</v>
      </c>
      <c r="L15" s="6">
        <f>L14-H15-K15</f>
        <v>58754.07</v>
      </c>
    </row>
    <row r="16" spans="1:17" x14ac:dyDescent="0.25">
      <c r="A16" s="11">
        <v>42541</v>
      </c>
      <c r="B16" s="11">
        <v>42544</v>
      </c>
      <c r="C16" t="s">
        <v>30</v>
      </c>
      <c r="D16" s="12" t="s">
        <v>19</v>
      </c>
      <c r="E16" t="s">
        <v>53</v>
      </c>
      <c r="F16" s="6">
        <f>25+25</f>
        <v>50</v>
      </c>
      <c r="H16" s="6">
        <f t="shared" si="0"/>
        <v>50</v>
      </c>
      <c r="J16" s="6">
        <f t="shared" si="1"/>
        <v>22</v>
      </c>
      <c r="K16" s="6">
        <f t="shared" si="2"/>
        <v>0</v>
      </c>
      <c r="L16" s="6">
        <f t="shared" si="3"/>
        <v>58704.07</v>
      </c>
    </row>
    <row r="17" spans="1:15" x14ac:dyDescent="0.25">
      <c r="A17" s="11">
        <v>42543</v>
      </c>
      <c r="B17" s="11">
        <v>42543</v>
      </c>
      <c r="C17" t="s">
        <v>30</v>
      </c>
      <c r="D17" s="12" t="s">
        <v>19</v>
      </c>
      <c r="E17" t="s">
        <v>52</v>
      </c>
      <c r="F17" s="6">
        <f>31.52+46.57+28.74+34.31+24.79+32.17</f>
        <v>198.09999999999997</v>
      </c>
      <c r="H17" s="6">
        <f t="shared" si="0"/>
        <v>198.09999999999997</v>
      </c>
      <c r="J17" s="6">
        <f t="shared" si="1"/>
        <v>87.163999999999987</v>
      </c>
      <c r="K17" s="6">
        <f t="shared" si="2"/>
        <v>0</v>
      </c>
      <c r="L17" s="6">
        <f t="shared" si="3"/>
        <v>58505.97</v>
      </c>
    </row>
    <row r="18" spans="1:15" x14ac:dyDescent="0.25">
      <c r="A18" s="11">
        <v>42544</v>
      </c>
      <c r="B18" s="11">
        <v>42544</v>
      </c>
      <c r="C18" t="s">
        <v>27</v>
      </c>
      <c r="D18" s="12" t="s">
        <v>19</v>
      </c>
      <c r="E18" t="s">
        <v>47</v>
      </c>
      <c r="F18" s="6">
        <f>201.6+100.8</f>
        <v>302.39999999999998</v>
      </c>
      <c r="H18" s="6">
        <f t="shared" si="0"/>
        <v>302.39999999999998</v>
      </c>
      <c r="J18" s="6">
        <f t="shared" si="1"/>
        <v>133.05599999999998</v>
      </c>
      <c r="K18" s="6">
        <f t="shared" si="2"/>
        <v>0</v>
      </c>
      <c r="L18" s="6">
        <f t="shared" si="3"/>
        <v>58203.57</v>
      </c>
    </row>
    <row r="19" spans="1:15" x14ac:dyDescent="0.25">
      <c r="A19" s="11">
        <v>42544</v>
      </c>
      <c r="B19" s="11">
        <v>42545</v>
      </c>
      <c r="C19" t="s">
        <v>31</v>
      </c>
      <c r="D19" s="12" t="s">
        <v>19</v>
      </c>
      <c r="E19" s="13" t="s">
        <v>48</v>
      </c>
      <c r="F19" s="6">
        <v>203.52</v>
      </c>
      <c r="H19" s="6">
        <f t="shared" si="0"/>
        <v>203.52</v>
      </c>
      <c r="J19" s="6">
        <f t="shared" si="1"/>
        <v>89.5488</v>
      </c>
      <c r="K19" s="6">
        <f t="shared" si="2"/>
        <v>0</v>
      </c>
      <c r="L19" s="6">
        <f t="shared" si="3"/>
        <v>58000.05</v>
      </c>
      <c r="O19" s="6"/>
    </row>
    <row r="20" spans="1:15" x14ac:dyDescent="0.25">
      <c r="A20" s="11">
        <v>42544</v>
      </c>
      <c r="B20" s="11">
        <v>42545</v>
      </c>
      <c r="C20" t="s">
        <v>30</v>
      </c>
      <c r="D20" s="12" t="s">
        <v>19</v>
      </c>
      <c r="E20" t="s">
        <v>52</v>
      </c>
      <c r="F20" s="6">
        <v>17.05</v>
      </c>
      <c r="H20" s="6">
        <f t="shared" si="0"/>
        <v>17.05</v>
      </c>
      <c r="J20" s="6">
        <f t="shared" si="1"/>
        <v>7.5020000000000007</v>
      </c>
      <c r="K20" s="6">
        <f t="shared" si="2"/>
        <v>0</v>
      </c>
      <c r="L20" s="6">
        <f t="shared" si="3"/>
        <v>57983</v>
      </c>
    </row>
    <row r="21" spans="1:15" x14ac:dyDescent="0.25">
      <c r="A21" s="11">
        <v>42544</v>
      </c>
      <c r="B21" s="11">
        <v>42548</v>
      </c>
      <c r="C21" t="s">
        <v>24</v>
      </c>
      <c r="D21" s="12" t="s">
        <v>19</v>
      </c>
      <c r="E21" t="s">
        <v>46</v>
      </c>
      <c r="F21" s="6">
        <v>750</v>
      </c>
      <c r="H21" s="6">
        <f t="shared" si="0"/>
        <v>750</v>
      </c>
      <c r="J21" s="6">
        <f t="shared" si="1"/>
        <v>330</v>
      </c>
      <c r="K21" s="6">
        <f t="shared" si="2"/>
        <v>0</v>
      </c>
      <c r="L21" s="6">
        <f t="shared" si="3"/>
        <v>57233</v>
      </c>
    </row>
    <row r="22" spans="1:15" x14ac:dyDescent="0.25">
      <c r="A22" s="11">
        <v>42545</v>
      </c>
      <c r="B22" s="11">
        <v>42548</v>
      </c>
      <c r="C22" t="s">
        <v>30</v>
      </c>
      <c r="D22" s="12" t="s">
        <v>19</v>
      </c>
      <c r="E22" t="s">
        <v>51</v>
      </c>
      <c r="F22" s="6">
        <v>32</v>
      </c>
      <c r="H22" s="6">
        <f t="shared" si="0"/>
        <v>32</v>
      </c>
      <c r="J22" s="6">
        <f t="shared" si="1"/>
        <v>14.08</v>
      </c>
      <c r="K22" s="6">
        <f t="shared" si="2"/>
        <v>0</v>
      </c>
      <c r="L22" s="6">
        <f t="shared" si="3"/>
        <v>57201</v>
      </c>
    </row>
    <row r="23" spans="1:15" x14ac:dyDescent="0.25">
      <c r="A23" s="11">
        <v>42544</v>
      </c>
      <c r="B23" s="11">
        <v>42548</v>
      </c>
      <c r="C23" t="s">
        <v>27</v>
      </c>
      <c r="D23" s="12" t="s">
        <v>19</v>
      </c>
      <c r="E23" t="s">
        <v>47</v>
      </c>
      <c r="F23" s="6">
        <v>302.39999999999998</v>
      </c>
      <c r="H23" s="6">
        <f t="shared" si="0"/>
        <v>302.39999999999998</v>
      </c>
      <c r="J23" s="6">
        <f t="shared" si="1"/>
        <v>133.05599999999998</v>
      </c>
      <c r="K23" s="6">
        <f t="shared" si="2"/>
        <v>0</v>
      </c>
      <c r="L23" s="6">
        <f t="shared" si="3"/>
        <v>56898.6</v>
      </c>
    </row>
    <row r="24" spans="1:15" x14ac:dyDescent="0.25">
      <c r="A24" s="11">
        <v>42544</v>
      </c>
      <c r="B24" s="11">
        <v>42548</v>
      </c>
      <c r="C24" t="s">
        <v>23</v>
      </c>
      <c r="D24" s="12" t="s">
        <v>15</v>
      </c>
      <c r="E24" s="13" t="s">
        <v>50</v>
      </c>
      <c r="F24" s="6">
        <v>201.6</v>
      </c>
      <c r="H24" s="6">
        <f t="shared" si="0"/>
        <v>201.6</v>
      </c>
      <c r="J24" s="6">
        <f t="shared" si="1"/>
        <v>0</v>
      </c>
      <c r="K24" s="6">
        <f t="shared" si="2"/>
        <v>0</v>
      </c>
      <c r="L24" s="6">
        <f t="shared" si="3"/>
        <v>56697</v>
      </c>
      <c r="O24" s="6"/>
    </row>
    <row r="25" spans="1:15" x14ac:dyDescent="0.25">
      <c r="A25" s="11">
        <v>42544</v>
      </c>
      <c r="B25" s="11">
        <v>42548</v>
      </c>
      <c r="C25" t="s">
        <v>23</v>
      </c>
      <c r="D25" s="12" t="s">
        <v>15</v>
      </c>
      <c r="E25" s="13" t="s">
        <v>50</v>
      </c>
      <c r="F25" s="6">
        <v>201.6</v>
      </c>
      <c r="H25" s="6">
        <f t="shared" si="0"/>
        <v>201.6</v>
      </c>
      <c r="J25" s="6">
        <f>IF(G25=0, IF(D25="Y", (F25*$G$5) + (I25*$G$5), 0), 0)</f>
        <v>0</v>
      </c>
      <c r="K25" s="6">
        <f t="shared" si="2"/>
        <v>0</v>
      </c>
      <c r="L25" s="6">
        <f t="shared" si="3"/>
        <v>56495.4</v>
      </c>
    </row>
    <row r="26" spans="1:15" x14ac:dyDescent="0.25">
      <c r="A26" s="11">
        <v>42544</v>
      </c>
      <c r="B26" s="11">
        <v>42548</v>
      </c>
      <c r="C26" t="s">
        <v>23</v>
      </c>
      <c r="D26" s="12" t="s">
        <v>15</v>
      </c>
      <c r="E26" s="13" t="s">
        <v>50</v>
      </c>
      <c r="F26" s="6">
        <v>201.6</v>
      </c>
      <c r="H26" s="6">
        <f t="shared" si="0"/>
        <v>201.6</v>
      </c>
      <c r="J26" s="6">
        <f>IF(G26=0, IF(D26="Y", (F26*$G$5) + (I26*$G$5), 0), 0)</f>
        <v>0</v>
      </c>
      <c r="K26" s="6">
        <f t="shared" si="2"/>
        <v>0</v>
      </c>
      <c r="L26" s="6">
        <f t="shared" si="3"/>
        <v>56293.8</v>
      </c>
    </row>
    <row r="27" spans="1:15" x14ac:dyDescent="0.25">
      <c r="A27" s="11">
        <v>42544</v>
      </c>
      <c r="B27" s="11">
        <v>42548</v>
      </c>
      <c r="C27" t="s">
        <v>23</v>
      </c>
      <c r="D27" s="12" t="s">
        <v>15</v>
      </c>
      <c r="E27" s="13" t="s">
        <v>50</v>
      </c>
      <c r="F27" s="6">
        <v>201.6</v>
      </c>
      <c r="H27" s="6">
        <f t="shared" si="0"/>
        <v>201.6</v>
      </c>
      <c r="J27" s="6">
        <f>IF(G27=0, IF(D27="Y", (F27*$G$5) + (I27*$G$5), 0), 0)</f>
        <v>0</v>
      </c>
      <c r="K27" s="6">
        <f t="shared" si="2"/>
        <v>0</v>
      </c>
      <c r="L27" s="6">
        <f t="shared" si="3"/>
        <v>56092.200000000004</v>
      </c>
    </row>
    <row r="28" spans="1:15" x14ac:dyDescent="0.25">
      <c r="A28" s="11">
        <v>42544</v>
      </c>
      <c r="B28" s="11">
        <v>42548</v>
      </c>
      <c r="C28" t="s">
        <v>23</v>
      </c>
      <c r="D28" s="12" t="s">
        <v>15</v>
      </c>
      <c r="E28" s="13" t="s">
        <v>50</v>
      </c>
      <c r="F28" s="6">
        <v>201.6</v>
      </c>
      <c r="H28" s="6">
        <f t="shared" si="0"/>
        <v>201.6</v>
      </c>
      <c r="J28" s="6">
        <f t="shared" si="1"/>
        <v>0</v>
      </c>
      <c r="K28" s="6">
        <f t="shared" si="2"/>
        <v>0</v>
      </c>
      <c r="L28" s="6">
        <f t="shared" si="3"/>
        <v>55890.600000000006</v>
      </c>
    </row>
    <row r="29" spans="1:15" x14ac:dyDescent="0.25">
      <c r="A29" s="11">
        <v>42544</v>
      </c>
      <c r="B29" s="11">
        <v>42548</v>
      </c>
      <c r="C29" t="s">
        <v>23</v>
      </c>
      <c r="D29" s="12" t="s">
        <v>15</v>
      </c>
      <c r="E29" s="13" t="s">
        <v>50</v>
      </c>
      <c r="F29" s="6">
        <v>302.39999999999998</v>
      </c>
      <c r="H29" s="6">
        <f t="shared" si="0"/>
        <v>302.39999999999998</v>
      </c>
      <c r="J29" s="6">
        <f t="shared" si="1"/>
        <v>0</v>
      </c>
      <c r="K29" s="6">
        <f t="shared" si="2"/>
        <v>0</v>
      </c>
      <c r="L29" s="6">
        <f t="shared" si="3"/>
        <v>55588.200000000004</v>
      </c>
    </row>
    <row r="30" spans="1:15" x14ac:dyDescent="0.25">
      <c r="A30" s="11">
        <v>42544</v>
      </c>
      <c r="B30" s="11">
        <v>42548</v>
      </c>
      <c r="C30" t="s">
        <v>23</v>
      </c>
      <c r="D30" s="12" t="s">
        <v>15</v>
      </c>
      <c r="E30" s="13" t="s">
        <v>50</v>
      </c>
      <c r="F30" s="6">
        <v>302.39999999999998</v>
      </c>
      <c r="H30" s="6">
        <f t="shared" si="0"/>
        <v>302.39999999999998</v>
      </c>
      <c r="J30" s="6">
        <f t="shared" si="1"/>
        <v>0</v>
      </c>
      <c r="K30" s="6">
        <f t="shared" si="2"/>
        <v>0</v>
      </c>
      <c r="L30" s="6">
        <f t="shared" si="3"/>
        <v>55285.8</v>
      </c>
    </row>
    <row r="31" spans="1:15" x14ac:dyDescent="0.25">
      <c r="A31" s="11">
        <v>42544</v>
      </c>
      <c r="B31" s="11">
        <v>42548</v>
      </c>
      <c r="C31" t="s">
        <v>23</v>
      </c>
      <c r="D31" s="12" t="s">
        <v>15</v>
      </c>
      <c r="E31" s="13" t="s">
        <v>47</v>
      </c>
      <c r="F31" s="6">
        <v>302.39999999999998</v>
      </c>
      <c r="H31" s="6">
        <f t="shared" si="0"/>
        <v>302.39999999999998</v>
      </c>
      <c r="J31" s="6">
        <f t="shared" si="1"/>
        <v>0</v>
      </c>
      <c r="K31" s="6">
        <f t="shared" si="2"/>
        <v>0</v>
      </c>
      <c r="L31" s="6">
        <f t="shared" si="3"/>
        <v>54983.4</v>
      </c>
    </row>
    <row r="32" spans="1:15" x14ac:dyDescent="0.25">
      <c r="A32" s="11">
        <v>42544</v>
      </c>
      <c r="B32" s="11">
        <v>42548</v>
      </c>
      <c r="C32" t="s">
        <v>23</v>
      </c>
      <c r="D32" s="12" t="s">
        <v>15</v>
      </c>
      <c r="E32" s="13" t="s">
        <v>47</v>
      </c>
      <c r="F32" s="6">
        <v>201.6</v>
      </c>
      <c r="H32" s="6">
        <f t="shared" si="0"/>
        <v>201.6</v>
      </c>
      <c r="J32" s="6">
        <f t="shared" si="1"/>
        <v>0</v>
      </c>
      <c r="K32" s="6">
        <f t="shared" si="2"/>
        <v>0</v>
      </c>
      <c r="L32" s="6">
        <f t="shared" si="3"/>
        <v>54781.8</v>
      </c>
    </row>
    <row r="33" spans="1:12" x14ac:dyDescent="0.25">
      <c r="A33" s="11">
        <v>42544</v>
      </c>
      <c r="B33" s="11">
        <v>42548</v>
      </c>
      <c r="C33" t="s">
        <v>23</v>
      </c>
      <c r="D33" s="12" t="s">
        <v>15</v>
      </c>
      <c r="E33" s="13" t="s">
        <v>47</v>
      </c>
      <c r="F33" s="6">
        <v>201.6</v>
      </c>
      <c r="H33" s="6">
        <f t="shared" si="0"/>
        <v>201.6</v>
      </c>
      <c r="J33" s="6">
        <f t="shared" si="1"/>
        <v>0</v>
      </c>
      <c r="K33" s="6">
        <f t="shared" si="2"/>
        <v>0</v>
      </c>
      <c r="L33" s="6">
        <f t="shared" si="3"/>
        <v>54580.200000000004</v>
      </c>
    </row>
    <row r="34" spans="1:12" x14ac:dyDescent="0.25">
      <c r="A34" s="11">
        <v>42544</v>
      </c>
      <c r="B34" s="11">
        <v>42548</v>
      </c>
      <c r="C34" t="s">
        <v>23</v>
      </c>
      <c r="D34" s="12" t="s">
        <v>15</v>
      </c>
      <c r="E34" s="13" t="s">
        <v>47</v>
      </c>
      <c r="F34" s="6">
        <v>201.6</v>
      </c>
      <c r="H34" s="6">
        <f t="shared" si="0"/>
        <v>201.6</v>
      </c>
      <c r="J34" s="6">
        <f t="shared" si="1"/>
        <v>0</v>
      </c>
      <c r="K34" s="6">
        <f t="shared" si="2"/>
        <v>0</v>
      </c>
      <c r="L34" s="6">
        <f t="shared" si="3"/>
        <v>54378.600000000006</v>
      </c>
    </row>
    <row r="35" spans="1:12" x14ac:dyDescent="0.25">
      <c r="A35" s="11">
        <v>42549</v>
      </c>
      <c r="B35" s="11">
        <v>42549</v>
      </c>
      <c r="C35" t="s">
        <v>29</v>
      </c>
      <c r="D35" s="12" t="s">
        <v>19</v>
      </c>
      <c r="E35" s="13" t="s">
        <v>49</v>
      </c>
      <c r="F35" s="6">
        <v>20.78</v>
      </c>
      <c r="H35" s="6">
        <f t="shared" si="0"/>
        <v>20.78</v>
      </c>
      <c r="J35" s="6">
        <f t="shared" si="1"/>
        <v>9.1432000000000002</v>
      </c>
      <c r="K35" s="6">
        <f t="shared" si="2"/>
        <v>0</v>
      </c>
      <c r="L35" s="6">
        <f t="shared" si="3"/>
        <v>54357.820000000007</v>
      </c>
    </row>
    <row r="36" spans="1:12" x14ac:dyDescent="0.25">
      <c r="A36" s="11">
        <v>42549</v>
      </c>
      <c r="B36" s="11">
        <v>42549</v>
      </c>
      <c r="C36" t="s">
        <v>31</v>
      </c>
      <c r="D36" s="12" t="s">
        <v>19</v>
      </c>
      <c r="E36" s="13" t="s">
        <v>48</v>
      </c>
      <c r="F36" s="6">
        <v>574.80999999999995</v>
      </c>
      <c r="H36" s="6">
        <f t="shared" si="0"/>
        <v>574.80999999999995</v>
      </c>
      <c r="J36" s="6">
        <f t="shared" si="1"/>
        <v>252.91639999999998</v>
      </c>
      <c r="K36" s="6">
        <f t="shared" si="2"/>
        <v>0</v>
      </c>
      <c r="L36" s="6">
        <f t="shared" si="3"/>
        <v>53783.010000000009</v>
      </c>
    </row>
    <row r="37" spans="1:12" x14ac:dyDescent="0.25">
      <c r="A37" s="11">
        <v>42550</v>
      </c>
      <c r="B37" s="11">
        <v>42550</v>
      </c>
      <c r="C37" t="s">
        <v>24</v>
      </c>
      <c r="D37" s="12" t="s">
        <v>19</v>
      </c>
      <c r="E37" s="13" t="s">
        <v>32</v>
      </c>
      <c r="F37" s="6">
        <v>98.67</v>
      </c>
      <c r="H37" s="6">
        <f t="shared" si="0"/>
        <v>98.67</v>
      </c>
      <c r="J37" s="6">
        <f t="shared" si="1"/>
        <v>43.4148</v>
      </c>
      <c r="K37" s="6">
        <f t="shared" si="2"/>
        <v>0</v>
      </c>
      <c r="L37" s="6">
        <f t="shared" si="3"/>
        <v>53684.340000000011</v>
      </c>
    </row>
    <row r="38" spans="1:12" x14ac:dyDescent="0.25">
      <c r="A38" s="11">
        <v>42550</v>
      </c>
      <c r="B38" s="11">
        <v>42550</v>
      </c>
      <c r="C38" t="s">
        <v>22</v>
      </c>
      <c r="D38" s="12" t="s">
        <v>19</v>
      </c>
      <c r="E38" s="13" t="s">
        <v>42</v>
      </c>
      <c r="F38" s="6">
        <v>177.74</v>
      </c>
      <c r="H38" s="6">
        <f t="shared" si="0"/>
        <v>177.74</v>
      </c>
      <c r="J38" s="6">
        <f t="shared" si="1"/>
        <v>78.205600000000004</v>
      </c>
      <c r="K38" s="6">
        <f t="shared" si="2"/>
        <v>0</v>
      </c>
      <c r="L38" s="6">
        <f t="shared" si="3"/>
        <v>53506.600000000013</v>
      </c>
    </row>
    <row r="39" spans="1:12" x14ac:dyDescent="0.25">
      <c r="A39" s="11">
        <v>42550</v>
      </c>
      <c r="B39" s="11">
        <v>42550</v>
      </c>
      <c r="C39" t="s">
        <v>27</v>
      </c>
      <c r="D39" s="12" t="s">
        <v>19</v>
      </c>
      <c r="E39" t="s">
        <v>47</v>
      </c>
      <c r="F39" s="6">
        <v>139.32</v>
      </c>
      <c r="H39" s="6">
        <f t="shared" si="0"/>
        <v>139.32</v>
      </c>
      <c r="J39" s="6">
        <f t="shared" si="1"/>
        <v>61.300799999999995</v>
      </c>
      <c r="K39" s="6">
        <f t="shared" si="2"/>
        <v>0</v>
      </c>
      <c r="L39" s="6">
        <f t="shared" si="3"/>
        <v>53367.280000000013</v>
      </c>
    </row>
    <row r="40" spans="1:12" x14ac:dyDescent="0.25">
      <c r="A40" s="11">
        <v>42550</v>
      </c>
      <c r="B40" s="11">
        <v>42550</v>
      </c>
      <c r="C40" t="s">
        <v>28</v>
      </c>
      <c r="D40" s="12" t="s">
        <v>19</v>
      </c>
      <c r="E40" s="13" t="s">
        <v>43</v>
      </c>
      <c r="F40" s="6">
        <v>20.14</v>
      </c>
      <c r="H40" s="6">
        <f t="shared" si="0"/>
        <v>20.14</v>
      </c>
      <c r="J40" s="6">
        <f t="shared" si="1"/>
        <v>8.861600000000001</v>
      </c>
      <c r="K40" s="6">
        <f t="shared" si="2"/>
        <v>0</v>
      </c>
      <c r="L40" s="6">
        <f t="shared" si="3"/>
        <v>53347.140000000014</v>
      </c>
    </row>
    <row r="41" spans="1:12" x14ac:dyDescent="0.25">
      <c r="A41" s="11">
        <v>42550</v>
      </c>
      <c r="B41" s="11">
        <v>42550</v>
      </c>
      <c r="C41" t="s">
        <v>23</v>
      </c>
      <c r="D41" s="12" t="s">
        <v>15</v>
      </c>
      <c r="E41" s="13" t="s">
        <v>44</v>
      </c>
      <c r="F41" s="6">
        <v>452.98</v>
      </c>
      <c r="H41" s="6">
        <f t="shared" si="0"/>
        <v>452.98</v>
      </c>
      <c r="J41" s="6">
        <f t="shared" si="1"/>
        <v>0</v>
      </c>
      <c r="K41" s="6">
        <f t="shared" si="2"/>
        <v>0</v>
      </c>
      <c r="L41" s="6">
        <f t="shared" si="3"/>
        <v>52894.160000000011</v>
      </c>
    </row>
    <row r="42" spans="1:12" x14ac:dyDescent="0.25">
      <c r="A42" s="18">
        <v>42551</v>
      </c>
      <c r="B42" s="11">
        <v>42551</v>
      </c>
      <c r="C42" t="s">
        <v>21</v>
      </c>
      <c r="D42" s="12" t="s">
        <v>19</v>
      </c>
      <c r="E42" s="13" t="s">
        <v>45</v>
      </c>
      <c r="F42" s="6">
        <v>130</v>
      </c>
      <c r="H42" s="6">
        <f t="shared" si="0"/>
        <v>130</v>
      </c>
      <c r="J42" s="6">
        <f t="shared" si="1"/>
        <v>57.2</v>
      </c>
      <c r="K42" s="6">
        <f t="shared" si="2"/>
        <v>0</v>
      </c>
      <c r="L42" s="6">
        <f t="shared" si="3"/>
        <v>52764.160000000011</v>
      </c>
    </row>
    <row r="43" spans="1:12" x14ac:dyDescent="0.25">
      <c r="A43" s="11"/>
      <c r="B43" s="11"/>
      <c r="H43" s="6">
        <f t="shared" si="0"/>
        <v>0</v>
      </c>
      <c r="J43" s="6">
        <f t="shared" si="1"/>
        <v>0</v>
      </c>
      <c r="K43" s="6">
        <f t="shared" si="2"/>
        <v>0</v>
      </c>
      <c r="L43" s="6">
        <f t="shared" si="3"/>
        <v>52764.160000000011</v>
      </c>
    </row>
    <row r="44" spans="1:12" x14ac:dyDescent="0.25">
      <c r="A44" s="11"/>
      <c r="B44" s="11"/>
      <c r="H44" s="6">
        <f t="shared" si="0"/>
        <v>0</v>
      </c>
      <c r="J44" s="6">
        <f t="shared" ref="J44:J47" si="4">IF(G44=0, IF(D44="Y", (F44*$G$5) + (I44*$G$5), 0), 0)</f>
        <v>0</v>
      </c>
      <c r="K44" s="6">
        <f t="shared" si="2"/>
        <v>0</v>
      </c>
      <c r="L44" s="6">
        <f t="shared" si="3"/>
        <v>52764.160000000011</v>
      </c>
    </row>
    <row r="45" spans="1:12" x14ac:dyDescent="0.25">
      <c r="A45" s="11"/>
      <c r="B45" s="11"/>
      <c r="H45" s="6">
        <f t="shared" si="0"/>
        <v>0</v>
      </c>
      <c r="J45" s="6">
        <f t="shared" si="4"/>
        <v>0</v>
      </c>
      <c r="K45" s="6">
        <f t="shared" si="2"/>
        <v>0</v>
      </c>
      <c r="L45" s="6">
        <f t="shared" si="3"/>
        <v>52764.160000000011</v>
      </c>
    </row>
    <row r="46" spans="1:12" x14ac:dyDescent="0.25">
      <c r="A46" s="11"/>
      <c r="B46" s="11"/>
      <c r="H46" s="6">
        <f t="shared" si="0"/>
        <v>0</v>
      </c>
      <c r="J46" s="6">
        <f t="shared" si="4"/>
        <v>0</v>
      </c>
      <c r="K46" s="6">
        <f t="shared" si="2"/>
        <v>0</v>
      </c>
      <c r="L46" s="6">
        <f t="shared" si="3"/>
        <v>52764.160000000011</v>
      </c>
    </row>
    <row r="47" spans="1:12" x14ac:dyDescent="0.25">
      <c r="A47" s="11"/>
      <c r="B47" s="11"/>
      <c r="H47" s="6">
        <f t="shared" si="0"/>
        <v>0</v>
      </c>
      <c r="J47" s="6">
        <f t="shared" si="4"/>
        <v>0</v>
      </c>
      <c r="K47" s="6">
        <f t="shared" si="2"/>
        <v>0</v>
      </c>
      <c r="L47" s="6">
        <f t="shared" si="3"/>
        <v>52764.160000000011</v>
      </c>
    </row>
    <row r="48" spans="1:12" x14ac:dyDescent="0.25">
      <c r="A48" s="11"/>
      <c r="B48" s="11"/>
      <c r="H48" s="6">
        <f t="shared" si="0"/>
        <v>0</v>
      </c>
      <c r="J48" s="6">
        <f t="shared" ref="J48:J77" si="5">IF(G48=0, IF(D48="Y", (F48*$G$5) + (I48*$G$5), 0), 0)</f>
        <v>0</v>
      </c>
      <c r="K48" s="6">
        <f t="shared" si="2"/>
        <v>0</v>
      </c>
      <c r="L48" s="6">
        <f t="shared" si="3"/>
        <v>52764.160000000011</v>
      </c>
    </row>
    <row r="49" spans="1:15" x14ac:dyDescent="0.25">
      <c r="A49" s="11"/>
      <c r="B49" s="11"/>
      <c r="H49" s="6">
        <f t="shared" si="0"/>
        <v>0</v>
      </c>
      <c r="J49" s="6">
        <f t="shared" si="5"/>
        <v>0</v>
      </c>
      <c r="K49" s="6">
        <f t="shared" si="2"/>
        <v>0</v>
      </c>
      <c r="L49" s="6">
        <f t="shared" si="3"/>
        <v>52764.160000000011</v>
      </c>
    </row>
    <row r="50" spans="1:15" x14ac:dyDescent="0.25">
      <c r="A50" s="11"/>
      <c r="B50" s="11"/>
      <c r="H50" s="6">
        <f t="shared" si="0"/>
        <v>0</v>
      </c>
      <c r="J50" s="6">
        <f t="shared" si="5"/>
        <v>0</v>
      </c>
      <c r="K50" s="6">
        <f t="shared" si="2"/>
        <v>0</v>
      </c>
      <c r="L50" s="6">
        <f t="shared" si="3"/>
        <v>52764.160000000011</v>
      </c>
      <c r="O50" s="6"/>
    </row>
    <row r="51" spans="1:15" x14ac:dyDescent="0.25">
      <c r="A51" s="11"/>
      <c r="B51" s="11"/>
      <c r="H51" s="6">
        <f t="shared" si="0"/>
        <v>0</v>
      </c>
      <c r="J51" s="6">
        <f t="shared" si="5"/>
        <v>0</v>
      </c>
      <c r="K51" s="6">
        <f t="shared" si="2"/>
        <v>0</v>
      </c>
      <c r="L51" s="6">
        <f t="shared" si="3"/>
        <v>52764.160000000011</v>
      </c>
    </row>
    <row r="52" spans="1:15" x14ac:dyDescent="0.25">
      <c r="A52" s="11"/>
      <c r="B52" s="11"/>
      <c r="H52" s="6">
        <f t="shared" si="0"/>
        <v>0</v>
      </c>
      <c r="J52" s="6">
        <f t="shared" si="5"/>
        <v>0</v>
      </c>
      <c r="K52" s="6">
        <f t="shared" si="2"/>
        <v>0</v>
      </c>
      <c r="L52" s="6">
        <f t="shared" si="3"/>
        <v>52764.160000000011</v>
      </c>
    </row>
    <row r="53" spans="1:15" x14ac:dyDescent="0.25">
      <c r="A53" s="11"/>
      <c r="B53" s="11"/>
      <c r="H53" s="6">
        <f t="shared" si="0"/>
        <v>0</v>
      </c>
      <c r="J53" s="6">
        <f t="shared" si="5"/>
        <v>0</v>
      </c>
      <c r="K53" s="6">
        <f t="shared" si="2"/>
        <v>0</v>
      </c>
      <c r="L53" s="6">
        <f t="shared" si="3"/>
        <v>52764.160000000011</v>
      </c>
    </row>
    <row r="54" spans="1:15" x14ac:dyDescent="0.25">
      <c r="A54" s="11"/>
      <c r="B54" s="11"/>
      <c r="H54" s="6">
        <f t="shared" si="0"/>
        <v>0</v>
      </c>
      <c r="J54" s="6">
        <f t="shared" si="5"/>
        <v>0</v>
      </c>
      <c r="K54" s="6">
        <f t="shared" si="2"/>
        <v>0</v>
      </c>
      <c r="L54" s="6">
        <f t="shared" si="3"/>
        <v>52764.160000000011</v>
      </c>
    </row>
    <row r="55" spans="1:15" x14ac:dyDescent="0.25">
      <c r="A55" s="11"/>
      <c r="B55" s="11"/>
      <c r="H55" s="6">
        <f t="shared" si="0"/>
        <v>0</v>
      </c>
      <c r="J55" s="6">
        <f t="shared" si="5"/>
        <v>0</v>
      </c>
      <c r="K55" s="6">
        <f t="shared" si="2"/>
        <v>0</v>
      </c>
      <c r="L55" s="6">
        <f t="shared" si="3"/>
        <v>52764.160000000011</v>
      </c>
    </row>
    <row r="56" spans="1:15" x14ac:dyDescent="0.25">
      <c r="A56" s="11"/>
      <c r="B56" s="11"/>
      <c r="H56" s="6">
        <f t="shared" si="0"/>
        <v>0</v>
      </c>
      <c r="J56" s="6">
        <f t="shared" si="5"/>
        <v>0</v>
      </c>
      <c r="K56" s="6">
        <f t="shared" si="2"/>
        <v>0</v>
      </c>
      <c r="L56" s="6">
        <f t="shared" si="3"/>
        <v>52764.160000000011</v>
      </c>
    </row>
    <row r="57" spans="1:15" x14ac:dyDescent="0.25">
      <c r="A57" s="11"/>
      <c r="B57" s="11"/>
      <c r="H57" s="6">
        <f t="shared" si="0"/>
        <v>0</v>
      </c>
      <c r="J57" s="6">
        <f t="shared" si="5"/>
        <v>0</v>
      </c>
      <c r="K57" s="6">
        <f t="shared" si="2"/>
        <v>0</v>
      </c>
      <c r="L57" s="6">
        <f t="shared" si="3"/>
        <v>52764.160000000011</v>
      </c>
    </row>
    <row r="58" spans="1:15" x14ac:dyDescent="0.25">
      <c r="A58" s="11"/>
      <c r="B58" s="11"/>
      <c r="H58" s="6">
        <f t="shared" si="0"/>
        <v>0</v>
      </c>
      <c r="J58" s="6">
        <f t="shared" si="5"/>
        <v>0</v>
      </c>
      <c r="K58" s="6">
        <f t="shared" si="2"/>
        <v>0</v>
      </c>
      <c r="L58" s="6">
        <f t="shared" si="3"/>
        <v>52764.160000000011</v>
      </c>
    </row>
    <row r="59" spans="1:15" x14ac:dyDescent="0.25">
      <c r="A59" s="11"/>
      <c r="B59" s="11"/>
      <c r="H59" s="6">
        <f t="shared" si="0"/>
        <v>0</v>
      </c>
      <c r="J59" s="6">
        <f t="shared" si="5"/>
        <v>0</v>
      </c>
      <c r="K59" s="6">
        <f t="shared" si="2"/>
        <v>0</v>
      </c>
      <c r="L59" s="6">
        <f t="shared" si="3"/>
        <v>52764.160000000011</v>
      </c>
    </row>
    <row r="60" spans="1:15" x14ac:dyDescent="0.25">
      <c r="A60" s="11"/>
      <c r="B60" s="11"/>
      <c r="H60" s="6">
        <f t="shared" si="0"/>
        <v>0</v>
      </c>
      <c r="J60" s="6">
        <f t="shared" si="5"/>
        <v>0</v>
      </c>
      <c r="K60" s="6">
        <f t="shared" si="2"/>
        <v>0</v>
      </c>
      <c r="L60" s="6">
        <f t="shared" si="3"/>
        <v>52764.160000000011</v>
      </c>
    </row>
    <row r="61" spans="1:15" x14ac:dyDescent="0.25">
      <c r="A61" s="11"/>
      <c r="B61" s="11"/>
      <c r="H61" s="6">
        <f t="shared" si="0"/>
        <v>0</v>
      </c>
      <c r="J61" s="6">
        <f t="shared" si="5"/>
        <v>0</v>
      </c>
      <c r="K61" s="6">
        <f t="shared" si="2"/>
        <v>0</v>
      </c>
      <c r="L61" s="6">
        <f t="shared" si="3"/>
        <v>52764.160000000011</v>
      </c>
    </row>
    <row r="62" spans="1:15" x14ac:dyDescent="0.25">
      <c r="A62" s="11"/>
      <c r="B62" s="11"/>
      <c r="H62" s="6">
        <f t="shared" si="0"/>
        <v>0</v>
      </c>
      <c r="J62" s="6">
        <f t="shared" si="5"/>
        <v>0</v>
      </c>
      <c r="K62" s="6">
        <f t="shared" si="2"/>
        <v>0</v>
      </c>
      <c r="L62" s="6">
        <f t="shared" si="3"/>
        <v>52764.160000000011</v>
      </c>
    </row>
    <row r="63" spans="1:15" x14ac:dyDescent="0.25">
      <c r="A63" s="11"/>
      <c r="B63" s="11"/>
      <c r="H63" s="6">
        <f t="shared" si="0"/>
        <v>0</v>
      </c>
      <c r="J63" s="6">
        <f t="shared" si="5"/>
        <v>0</v>
      </c>
      <c r="K63" s="6">
        <f t="shared" si="2"/>
        <v>0</v>
      </c>
      <c r="L63" s="6">
        <f t="shared" si="3"/>
        <v>52764.160000000011</v>
      </c>
    </row>
    <row r="64" spans="1:15" x14ac:dyDescent="0.25">
      <c r="A64" s="11"/>
      <c r="B64" s="11"/>
      <c r="H64" s="6">
        <f t="shared" si="0"/>
        <v>0</v>
      </c>
      <c r="J64" s="6">
        <f t="shared" si="5"/>
        <v>0</v>
      </c>
      <c r="K64" s="6">
        <f t="shared" si="2"/>
        <v>0</v>
      </c>
      <c r="L64" s="6">
        <f t="shared" si="3"/>
        <v>52764.160000000011</v>
      </c>
    </row>
    <row r="65" spans="1:12" x14ac:dyDescent="0.25">
      <c r="A65" s="11"/>
      <c r="B65" s="11"/>
      <c r="H65" s="6">
        <f t="shared" si="0"/>
        <v>0</v>
      </c>
      <c r="J65" s="6">
        <f t="shared" si="5"/>
        <v>0</v>
      </c>
      <c r="K65" s="6">
        <f t="shared" si="2"/>
        <v>0</v>
      </c>
      <c r="L65" s="6">
        <f t="shared" si="3"/>
        <v>52764.160000000011</v>
      </c>
    </row>
    <row r="66" spans="1:12" x14ac:dyDescent="0.25">
      <c r="A66" s="11"/>
      <c r="B66" s="11"/>
      <c r="H66" s="6">
        <f t="shared" si="0"/>
        <v>0</v>
      </c>
      <c r="J66" s="6">
        <f t="shared" si="5"/>
        <v>0</v>
      </c>
      <c r="K66" s="6">
        <f t="shared" si="2"/>
        <v>0</v>
      </c>
      <c r="L66" s="6">
        <f t="shared" si="3"/>
        <v>52764.160000000011</v>
      </c>
    </row>
    <row r="67" spans="1:12" x14ac:dyDescent="0.25">
      <c r="A67" s="11"/>
      <c r="B67" s="11"/>
      <c r="H67" s="6">
        <f t="shared" si="0"/>
        <v>0</v>
      </c>
      <c r="J67" s="6">
        <f t="shared" si="5"/>
        <v>0</v>
      </c>
      <c r="K67" s="6">
        <f t="shared" si="2"/>
        <v>0</v>
      </c>
      <c r="L67" s="6">
        <f t="shared" si="3"/>
        <v>52764.160000000011</v>
      </c>
    </row>
    <row r="68" spans="1:12" x14ac:dyDescent="0.25">
      <c r="A68" s="11"/>
      <c r="B68" s="11"/>
      <c r="H68" s="6">
        <f t="shared" si="0"/>
        <v>0</v>
      </c>
      <c r="J68" s="6">
        <f t="shared" si="5"/>
        <v>0</v>
      </c>
      <c r="K68" s="6">
        <f t="shared" si="2"/>
        <v>0</v>
      </c>
      <c r="L68" s="6">
        <f t="shared" si="3"/>
        <v>52764.160000000011</v>
      </c>
    </row>
    <row r="69" spans="1:12" x14ac:dyDescent="0.25">
      <c r="A69" s="11"/>
      <c r="B69" s="11"/>
      <c r="H69" s="6">
        <f t="shared" si="0"/>
        <v>0</v>
      </c>
      <c r="J69" s="6">
        <f t="shared" si="5"/>
        <v>0</v>
      </c>
      <c r="K69" s="6">
        <f t="shared" si="2"/>
        <v>0</v>
      </c>
      <c r="L69" s="6">
        <f t="shared" si="3"/>
        <v>52764.160000000011</v>
      </c>
    </row>
    <row r="70" spans="1:12" x14ac:dyDescent="0.25">
      <c r="A70" s="11"/>
      <c r="B70" s="11"/>
      <c r="H70" s="6">
        <f t="shared" si="0"/>
        <v>0</v>
      </c>
      <c r="J70" s="6">
        <f t="shared" si="5"/>
        <v>0</v>
      </c>
      <c r="K70" s="6">
        <f t="shared" si="2"/>
        <v>0</v>
      </c>
      <c r="L70" s="6">
        <f t="shared" si="3"/>
        <v>52764.160000000011</v>
      </c>
    </row>
    <row r="71" spans="1:12" x14ac:dyDescent="0.25">
      <c r="A71" s="11"/>
      <c r="B71" s="11"/>
      <c r="H71" s="6">
        <f t="shared" si="0"/>
        <v>0</v>
      </c>
      <c r="J71" s="6">
        <f t="shared" si="5"/>
        <v>0</v>
      </c>
      <c r="K71" s="6">
        <f t="shared" si="2"/>
        <v>0</v>
      </c>
      <c r="L71" s="6">
        <f t="shared" si="3"/>
        <v>52764.160000000011</v>
      </c>
    </row>
    <row r="72" spans="1:12" x14ac:dyDescent="0.25">
      <c r="A72" s="11"/>
      <c r="B72" s="11"/>
      <c r="H72" s="6">
        <f t="shared" si="0"/>
        <v>0</v>
      </c>
      <c r="J72" s="6">
        <f t="shared" si="5"/>
        <v>0</v>
      </c>
      <c r="K72" s="6">
        <f t="shared" si="2"/>
        <v>0</v>
      </c>
      <c r="L72" s="6">
        <f t="shared" si="3"/>
        <v>52764.160000000011</v>
      </c>
    </row>
    <row r="73" spans="1:12" x14ac:dyDescent="0.25">
      <c r="A73" s="11"/>
      <c r="B73" s="11"/>
      <c r="H73" s="6">
        <f t="shared" si="0"/>
        <v>0</v>
      </c>
      <c r="J73" s="6">
        <f t="shared" si="5"/>
        <v>0</v>
      </c>
      <c r="K73" s="6">
        <f t="shared" si="2"/>
        <v>0</v>
      </c>
      <c r="L73" s="6">
        <f t="shared" si="3"/>
        <v>52764.160000000011</v>
      </c>
    </row>
    <row r="74" spans="1:12" x14ac:dyDescent="0.25">
      <c r="A74" s="11"/>
      <c r="B74" s="11"/>
      <c r="H74" s="6">
        <f t="shared" ref="H74:H137" si="6">F74+G74</f>
        <v>0</v>
      </c>
      <c r="J74" s="6">
        <f t="shared" si="5"/>
        <v>0</v>
      </c>
      <c r="K74" s="6">
        <f t="shared" ref="K74:K137" si="7">IF(H74&gt;0, 0, I74+J74)</f>
        <v>0</v>
      </c>
      <c r="L74" s="6">
        <f t="shared" ref="L74:L137" si="8">L73-H74-K74</f>
        <v>52764.160000000011</v>
      </c>
    </row>
    <row r="75" spans="1:12" x14ac:dyDescent="0.25">
      <c r="A75" s="11"/>
      <c r="B75" s="11"/>
      <c r="H75" s="6">
        <f t="shared" si="6"/>
        <v>0</v>
      </c>
      <c r="J75" s="6">
        <f t="shared" si="5"/>
        <v>0</v>
      </c>
      <c r="K75" s="6">
        <f t="shared" si="7"/>
        <v>0</v>
      </c>
      <c r="L75" s="6">
        <f t="shared" si="8"/>
        <v>52764.160000000011</v>
      </c>
    </row>
    <row r="76" spans="1:12" x14ac:dyDescent="0.25">
      <c r="A76" s="11"/>
      <c r="B76" s="11"/>
      <c r="H76" s="6">
        <f t="shared" si="6"/>
        <v>0</v>
      </c>
      <c r="J76" s="6">
        <f t="shared" si="5"/>
        <v>0</v>
      </c>
      <c r="K76" s="6">
        <f t="shared" si="7"/>
        <v>0</v>
      </c>
      <c r="L76" s="6">
        <f t="shared" si="8"/>
        <v>52764.160000000011</v>
      </c>
    </row>
    <row r="77" spans="1:12" x14ac:dyDescent="0.25">
      <c r="A77" s="11"/>
      <c r="B77" s="11"/>
      <c r="H77" s="6">
        <f t="shared" si="6"/>
        <v>0</v>
      </c>
      <c r="J77" s="6">
        <f t="shared" si="5"/>
        <v>0</v>
      </c>
      <c r="K77" s="6">
        <f t="shared" si="7"/>
        <v>0</v>
      </c>
      <c r="L77" s="6">
        <f t="shared" si="8"/>
        <v>52764.160000000011</v>
      </c>
    </row>
    <row r="78" spans="1:12" x14ac:dyDescent="0.25">
      <c r="A78" s="11"/>
      <c r="B78" s="11"/>
      <c r="H78" s="6">
        <f t="shared" si="6"/>
        <v>0</v>
      </c>
      <c r="J78" s="6">
        <f t="shared" ref="J78:J137" si="9">IF(G78=0, IF(D78="Y", (F78*$G$5) + (I78*$G$5), 0), 0)</f>
        <v>0</v>
      </c>
      <c r="K78" s="6">
        <f t="shared" si="7"/>
        <v>0</v>
      </c>
      <c r="L78" s="6">
        <f t="shared" si="8"/>
        <v>52764.160000000011</v>
      </c>
    </row>
    <row r="79" spans="1:12" x14ac:dyDescent="0.25">
      <c r="A79" s="11"/>
      <c r="B79" s="11"/>
      <c r="H79" s="6">
        <f t="shared" si="6"/>
        <v>0</v>
      </c>
      <c r="J79" s="6">
        <f t="shared" si="9"/>
        <v>0</v>
      </c>
      <c r="K79" s="6">
        <f t="shared" si="7"/>
        <v>0</v>
      </c>
      <c r="L79" s="6">
        <f t="shared" si="8"/>
        <v>52764.160000000011</v>
      </c>
    </row>
    <row r="80" spans="1:12" x14ac:dyDescent="0.25">
      <c r="A80" s="11"/>
      <c r="B80" s="11"/>
      <c r="H80" s="6">
        <f t="shared" si="6"/>
        <v>0</v>
      </c>
      <c r="J80" s="6">
        <f t="shared" si="9"/>
        <v>0</v>
      </c>
      <c r="K80" s="6">
        <f t="shared" si="7"/>
        <v>0</v>
      </c>
      <c r="L80" s="6">
        <f t="shared" si="8"/>
        <v>52764.160000000011</v>
      </c>
    </row>
    <row r="81" spans="1:12" x14ac:dyDescent="0.25">
      <c r="A81" s="11"/>
      <c r="B81" s="11"/>
      <c r="H81" s="6">
        <f t="shared" si="6"/>
        <v>0</v>
      </c>
      <c r="J81" s="6">
        <f t="shared" si="9"/>
        <v>0</v>
      </c>
      <c r="K81" s="6">
        <f t="shared" si="7"/>
        <v>0</v>
      </c>
      <c r="L81" s="6">
        <f t="shared" si="8"/>
        <v>52764.160000000011</v>
      </c>
    </row>
    <row r="82" spans="1:12" x14ac:dyDescent="0.25">
      <c r="A82" s="11"/>
      <c r="B82" s="11"/>
      <c r="H82" s="6">
        <f t="shared" si="6"/>
        <v>0</v>
      </c>
      <c r="J82" s="6">
        <f t="shared" si="9"/>
        <v>0</v>
      </c>
      <c r="K82" s="6">
        <f t="shared" si="7"/>
        <v>0</v>
      </c>
      <c r="L82" s="6">
        <f t="shared" si="8"/>
        <v>52764.160000000011</v>
      </c>
    </row>
    <row r="83" spans="1:12" x14ac:dyDescent="0.25">
      <c r="A83" s="11"/>
      <c r="B83" s="11"/>
      <c r="H83" s="6">
        <f t="shared" si="6"/>
        <v>0</v>
      </c>
      <c r="J83" s="6">
        <f t="shared" si="9"/>
        <v>0</v>
      </c>
      <c r="K83" s="6">
        <f t="shared" si="7"/>
        <v>0</v>
      </c>
      <c r="L83" s="6">
        <f t="shared" si="8"/>
        <v>52764.160000000011</v>
      </c>
    </row>
    <row r="84" spans="1:12" x14ac:dyDescent="0.25">
      <c r="A84" s="11"/>
      <c r="B84" s="11"/>
      <c r="H84" s="6">
        <f t="shared" si="6"/>
        <v>0</v>
      </c>
      <c r="J84" s="6">
        <f t="shared" si="9"/>
        <v>0</v>
      </c>
      <c r="K84" s="6">
        <f t="shared" si="7"/>
        <v>0</v>
      </c>
      <c r="L84" s="6">
        <f t="shared" si="8"/>
        <v>52764.160000000011</v>
      </c>
    </row>
    <row r="85" spans="1:12" x14ac:dyDescent="0.25">
      <c r="A85" s="11"/>
      <c r="B85" s="11"/>
      <c r="H85" s="6">
        <f t="shared" si="6"/>
        <v>0</v>
      </c>
      <c r="J85" s="6">
        <f t="shared" si="9"/>
        <v>0</v>
      </c>
      <c r="K85" s="6">
        <f t="shared" si="7"/>
        <v>0</v>
      </c>
      <c r="L85" s="6">
        <f t="shared" si="8"/>
        <v>52764.160000000011</v>
      </c>
    </row>
    <row r="86" spans="1:12" x14ac:dyDescent="0.25">
      <c r="A86" s="11"/>
      <c r="B86" s="11"/>
      <c r="H86" s="6">
        <f t="shared" si="6"/>
        <v>0</v>
      </c>
      <c r="J86" s="6">
        <f t="shared" si="9"/>
        <v>0</v>
      </c>
      <c r="K86" s="6">
        <f t="shared" si="7"/>
        <v>0</v>
      </c>
      <c r="L86" s="6">
        <f t="shared" si="8"/>
        <v>52764.160000000011</v>
      </c>
    </row>
    <row r="87" spans="1:12" x14ac:dyDescent="0.25">
      <c r="A87" s="11"/>
      <c r="B87" s="11"/>
      <c r="H87" s="6">
        <f t="shared" si="6"/>
        <v>0</v>
      </c>
      <c r="J87" s="6">
        <f t="shared" si="9"/>
        <v>0</v>
      </c>
      <c r="K87" s="6">
        <f t="shared" si="7"/>
        <v>0</v>
      </c>
      <c r="L87" s="6">
        <f t="shared" si="8"/>
        <v>52764.160000000011</v>
      </c>
    </row>
    <row r="88" spans="1:12" x14ac:dyDescent="0.25">
      <c r="A88" s="11"/>
      <c r="B88" s="11"/>
      <c r="H88" s="6">
        <f t="shared" si="6"/>
        <v>0</v>
      </c>
      <c r="J88" s="6">
        <f t="shared" si="9"/>
        <v>0</v>
      </c>
      <c r="K88" s="6">
        <f t="shared" si="7"/>
        <v>0</v>
      </c>
      <c r="L88" s="6">
        <f t="shared" si="8"/>
        <v>52764.160000000011</v>
      </c>
    </row>
    <row r="89" spans="1:12" x14ac:dyDescent="0.25">
      <c r="A89" s="11"/>
      <c r="B89" s="11"/>
      <c r="H89" s="6">
        <f t="shared" si="6"/>
        <v>0</v>
      </c>
      <c r="J89" s="6">
        <f t="shared" si="9"/>
        <v>0</v>
      </c>
      <c r="K89" s="6">
        <f t="shared" si="7"/>
        <v>0</v>
      </c>
      <c r="L89" s="6">
        <f t="shared" si="8"/>
        <v>52764.160000000011</v>
      </c>
    </row>
    <row r="90" spans="1:12" x14ac:dyDescent="0.25">
      <c r="A90" s="11"/>
      <c r="B90" s="11"/>
      <c r="H90" s="6">
        <f t="shared" si="6"/>
        <v>0</v>
      </c>
      <c r="J90" s="6">
        <f t="shared" si="9"/>
        <v>0</v>
      </c>
      <c r="K90" s="6">
        <f t="shared" si="7"/>
        <v>0</v>
      </c>
      <c r="L90" s="6">
        <f t="shared" si="8"/>
        <v>52764.160000000011</v>
      </c>
    </row>
    <row r="91" spans="1:12" x14ac:dyDescent="0.25">
      <c r="A91" s="11"/>
      <c r="B91" s="11"/>
      <c r="H91" s="6">
        <f t="shared" si="6"/>
        <v>0</v>
      </c>
      <c r="J91" s="6">
        <f t="shared" si="9"/>
        <v>0</v>
      </c>
      <c r="K91" s="6">
        <f t="shared" si="7"/>
        <v>0</v>
      </c>
      <c r="L91" s="6">
        <f t="shared" si="8"/>
        <v>52764.160000000011</v>
      </c>
    </row>
    <row r="92" spans="1:12" x14ac:dyDescent="0.25">
      <c r="A92" s="11"/>
      <c r="B92" s="11"/>
      <c r="H92" s="6">
        <f t="shared" si="6"/>
        <v>0</v>
      </c>
      <c r="J92" s="6">
        <f t="shared" si="9"/>
        <v>0</v>
      </c>
      <c r="K92" s="6">
        <f t="shared" si="7"/>
        <v>0</v>
      </c>
      <c r="L92" s="6">
        <f t="shared" si="8"/>
        <v>52764.160000000011</v>
      </c>
    </row>
    <row r="93" spans="1:12" x14ac:dyDescent="0.25">
      <c r="A93" s="11"/>
      <c r="B93" s="11"/>
      <c r="H93" s="6">
        <f t="shared" si="6"/>
        <v>0</v>
      </c>
      <c r="J93" s="6">
        <f t="shared" si="9"/>
        <v>0</v>
      </c>
      <c r="K93" s="6">
        <f t="shared" si="7"/>
        <v>0</v>
      </c>
      <c r="L93" s="6">
        <f t="shared" si="8"/>
        <v>52764.160000000011</v>
      </c>
    </row>
    <row r="94" spans="1:12" x14ac:dyDescent="0.25">
      <c r="A94" s="11"/>
      <c r="B94" s="11"/>
      <c r="H94" s="6">
        <f t="shared" si="6"/>
        <v>0</v>
      </c>
      <c r="J94" s="6">
        <f t="shared" si="9"/>
        <v>0</v>
      </c>
      <c r="K94" s="6">
        <f t="shared" si="7"/>
        <v>0</v>
      </c>
      <c r="L94" s="6">
        <f t="shared" si="8"/>
        <v>52764.160000000011</v>
      </c>
    </row>
    <row r="95" spans="1:12" x14ac:dyDescent="0.25">
      <c r="A95" s="11"/>
      <c r="B95" s="11"/>
      <c r="F95" s="16"/>
      <c r="H95" s="6">
        <f t="shared" si="6"/>
        <v>0</v>
      </c>
      <c r="J95" s="6">
        <f t="shared" si="9"/>
        <v>0</v>
      </c>
      <c r="K95" s="6">
        <f t="shared" si="7"/>
        <v>0</v>
      </c>
      <c r="L95" s="6">
        <f t="shared" si="8"/>
        <v>52764.160000000011</v>
      </c>
    </row>
    <row r="96" spans="1:12" x14ac:dyDescent="0.25">
      <c r="A96" s="11"/>
      <c r="B96" s="11"/>
      <c r="F96" s="16"/>
      <c r="G96" s="16"/>
      <c r="H96" s="6">
        <f t="shared" si="6"/>
        <v>0</v>
      </c>
      <c r="J96" s="6">
        <f>IF(G96=0, IF(D96="Y", (F96*$G$5) + (I96*$G$5), 0), 0)</f>
        <v>0</v>
      </c>
      <c r="K96" s="6">
        <f t="shared" si="7"/>
        <v>0</v>
      </c>
      <c r="L96" s="6">
        <f t="shared" si="8"/>
        <v>52764.160000000011</v>
      </c>
    </row>
    <row r="97" spans="1:12" x14ac:dyDescent="0.25">
      <c r="A97" s="11"/>
      <c r="B97" s="11"/>
      <c r="E97" s="13"/>
      <c r="F97" s="16"/>
      <c r="G97" s="16"/>
      <c r="H97" s="6">
        <f t="shared" si="6"/>
        <v>0</v>
      </c>
      <c r="J97" s="6">
        <f>IF(G97=0, IF(D97="Y", (F97*$G$5) + (I97*$G$5), 0), 0)</f>
        <v>0</v>
      </c>
      <c r="K97" s="6">
        <f t="shared" si="7"/>
        <v>0</v>
      </c>
      <c r="L97" s="6">
        <f t="shared" si="8"/>
        <v>52764.160000000011</v>
      </c>
    </row>
    <row r="98" spans="1:12" x14ac:dyDescent="0.25">
      <c r="A98" s="11"/>
      <c r="B98" s="11"/>
      <c r="F98" s="16"/>
      <c r="G98" s="16"/>
      <c r="H98" s="6">
        <f t="shared" si="6"/>
        <v>0</v>
      </c>
      <c r="J98" s="6">
        <f>IF(G98=0, IF(D98="Y", (F98*$G$5) + (I98*$G$5), 0), 0)</f>
        <v>0</v>
      </c>
      <c r="K98" s="6">
        <f t="shared" si="7"/>
        <v>0</v>
      </c>
      <c r="L98" s="6">
        <f t="shared" si="8"/>
        <v>52764.160000000011</v>
      </c>
    </row>
    <row r="99" spans="1:12" x14ac:dyDescent="0.25">
      <c r="A99" s="11"/>
      <c r="B99" s="11"/>
      <c r="F99" s="16"/>
      <c r="G99" s="16"/>
      <c r="H99" s="6">
        <f t="shared" si="6"/>
        <v>0</v>
      </c>
      <c r="J99" s="6">
        <f t="shared" si="9"/>
        <v>0</v>
      </c>
      <c r="K99" s="6">
        <f t="shared" si="7"/>
        <v>0</v>
      </c>
      <c r="L99" s="6">
        <f t="shared" si="8"/>
        <v>52764.160000000011</v>
      </c>
    </row>
    <row r="100" spans="1:12" x14ac:dyDescent="0.25">
      <c r="A100" s="11"/>
      <c r="B100" s="11"/>
      <c r="H100" s="6">
        <f t="shared" si="6"/>
        <v>0</v>
      </c>
      <c r="J100" s="6">
        <f t="shared" si="9"/>
        <v>0</v>
      </c>
      <c r="K100" s="6">
        <f t="shared" si="7"/>
        <v>0</v>
      </c>
      <c r="L100" s="6">
        <f t="shared" si="8"/>
        <v>52764.160000000011</v>
      </c>
    </row>
    <row r="101" spans="1:12" x14ac:dyDescent="0.25">
      <c r="A101" s="11"/>
      <c r="B101" s="11"/>
      <c r="H101" s="6">
        <f t="shared" si="6"/>
        <v>0</v>
      </c>
      <c r="J101" s="6">
        <f t="shared" si="9"/>
        <v>0</v>
      </c>
      <c r="K101" s="6">
        <f t="shared" si="7"/>
        <v>0</v>
      </c>
      <c r="L101" s="6">
        <f t="shared" si="8"/>
        <v>52764.160000000011</v>
      </c>
    </row>
    <row r="102" spans="1:12" x14ac:dyDescent="0.25">
      <c r="A102" s="11"/>
      <c r="B102" s="11"/>
      <c r="H102" s="6">
        <f t="shared" si="6"/>
        <v>0</v>
      </c>
      <c r="J102" s="6">
        <f t="shared" si="9"/>
        <v>0</v>
      </c>
      <c r="K102" s="6">
        <f t="shared" si="7"/>
        <v>0</v>
      </c>
      <c r="L102" s="6">
        <f t="shared" si="8"/>
        <v>52764.160000000011</v>
      </c>
    </row>
    <row r="103" spans="1:12" x14ac:dyDescent="0.25">
      <c r="A103" s="11"/>
      <c r="B103" s="11"/>
      <c r="H103" s="6">
        <f t="shared" si="6"/>
        <v>0</v>
      </c>
      <c r="J103" s="6">
        <f t="shared" si="9"/>
        <v>0</v>
      </c>
      <c r="K103" s="6">
        <f t="shared" si="7"/>
        <v>0</v>
      </c>
      <c r="L103" s="6">
        <f t="shared" si="8"/>
        <v>52764.160000000011</v>
      </c>
    </row>
    <row r="104" spans="1:12" x14ac:dyDescent="0.25">
      <c r="A104" s="11"/>
      <c r="B104" s="11"/>
      <c r="H104" s="6">
        <f t="shared" si="6"/>
        <v>0</v>
      </c>
      <c r="J104" s="6">
        <f t="shared" si="9"/>
        <v>0</v>
      </c>
      <c r="K104" s="6">
        <f t="shared" si="7"/>
        <v>0</v>
      </c>
      <c r="L104" s="6">
        <f t="shared" si="8"/>
        <v>52764.160000000011</v>
      </c>
    </row>
    <row r="105" spans="1:12" x14ac:dyDescent="0.25">
      <c r="A105" s="11"/>
      <c r="B105" s="11"/>
      <c r="H105" s="6">
        <f t="shared" si="6"/>
        <v>0</v>
      </c>
      <c r="J105" s="6">
        <f t="shared" si="9"/>
        <v>0</v>
      </c>
      <c r="K105" s="6">
        <f t="shared" si="7"/>
        <v>0</v>
      </c>
      <c r="L105" s="6">
        <f t="shared" si="8"/>
        <v>52764.160000000011</v>
      </c>
    </row>
    <row r="106" spans="1:12" x14ac:dyDescent="0.25">
      <c r="A106" s="11"/>
      <c r="B106" s="11"/>
      <c r="H106" s="6">
        <f t="shared" si="6"/>
        <v>0</v>
      </c>
      <c r="J106" s="6">
        <f t="shared" si="9"/>
        <v>0</v>
      </c>
      <c r="K106" s="6">
        <f t="shared" si="7"/>
        <v>0</v>
      </c>
      <c r="L106" s="6">
        <f t="shared" si="8"/>
        <v>52764.160000000011</v>
      </c>
    </row>
    <row r="107" spans="1:12" x14ac:dyDescent="0.25">
      <c r="A107" s="11"/>
      <c r="B107" s="11"/>
      <c r="H107" s="6">
        <f t="shared" si="6"/>
        <v>0</v>
      </c>
      <c r="J107" s="6">
        <f t="shared" si="9"/>
        <v>0</v>
      </c>
      <c r="K107" s="6">
        <f t="shared" si="7"/>
        <v>0</v>
      </c>
      <c r="L107" s="6">
        <f t="shared" si="8"/>
        <v>52764.160000000011</v>
      </c>
    </row>
    <row r="108" spans="1:12" x14ac:dyDescent="0.25">
      <c r="A108" s="11"/>
      <c r="B108" s="11"/>
      <c r="H108" s="6">
        <f t="shared" si="6"/>
        <v>0</v>
      </c>
      <c r="J108" s="6">
        <f t="shared" si="9"/>
        <v>0</v>
      </c>
      <c r="K108" s="6">
        <f t="shared" si="7"/>
        <v>0</v>
      </c>
      <c r="L108" s="6">
        <f t="shared" si="8"/>
        <v>52764.160000000011</v>
      </c>
    </row>
    <row r="109" spans="1:12" x14ac:dyDescent="0.25">
      <c r="A109" s="11"/>
      <c r="B109" s="11"/>
      <c r="H109" s="6">
        <f t="shared" si="6"/>
        <v>0</v>
      </c>
      <c r="J109" s="6">
        <f t="shared" si="9"/>
        <v>0</v>
      </c>
      <c r="K109" s="6">
        <f t="shared" si="7"/>
        <v>0</v>
      </c>
      <c r="L109" s="6">
        <f t="shared" si="8"/>
        <v>52764.160000000011</v>
      </c>
    </row>
    <row r="110" spans="1:12" x14ac:dyDescent="0.25">
      <c r="A110" s="11"/>
      <c r="B110" s="11"/>
      <c r="H110" s="6">
        <f t="shared" si="6"/>
        <v>0</v>
      </c>
      <c r="J110" s="6">
        <f t="shared" si="9"/>
        <v>0</v>
      </c>
      <c r="K110" s="6">
        <f t="shared" si="7"/>
        <v>0</v>
      </c>
      <c r="L110" s="6">
        <f t="shared" si="8"/>
        <v>52764.160000000011</v>
      </c>
    </row>
    <row r="111" spans="1:12" x14ac:dyDescent="0.25">
      <c r="A111" s="11"/>
      <c r="B111" s="11"/>
      <c r="H111" s="6">
        <f t="shared" si="6"/>
        <v>0</v>
      </c>
      <c r="J111" s="6">
        <f t="shared" si="9"/>
        <v>0</v>
      </c>
      <c r="K111" s="6">
        <f t="shared" si="7"/>
        <v>0</v>
      </c>
      <c r="L111" s="6">
        <f t="shared" si="8"/>
        <v>52764.160000000011</v>
      </c>
    </row>
    <row r="112" spans="1:12" x14ac:dyDescent="0.25">
      <c r="A112" s="11"/>
      <c r="B112" s="11"/>
      <c r="H112" s="6">
        <f t="shared" si="6"/>
        <v>0</v>
      </c>
      <c r="J112" s="6">
        <f t="shared" si="9"/>
        <v>0</v>
      </c>
      <c r="K112" s="6">
        <f t="shared" si="7"/>
        <v>0</v>
      </c>
      <c r="L112" s="6">
        <f t="shared" si="8"/>
        <v>52764.160000000011</v>
      </c>
    </row>
    <row r="113" spans="1:16" x14ac:dyDescent="0.25">
      <c r="A113" s="11"/>
      <c r="B113" s="11"/>
      <c r="H113" s="6">
        <f t="shared" si="6"/>
        <v>0</v>
      </c>
      <c r="J113" s="6">
        <f t="shared" si="9"/>
        <v>0</v>
      </c>
      <c r="K113" s="6">
        <f t="shared" si="7"/>
        <v>0</v>
      </c>
      <c r="L113" s="6">
        <f t="shared" si="8"/>
        <v>52764.160000000011</v>
      </c>
    </row>
    <row r="114" spans="1:16" x14ac:dyDescent="0.25">
      <c r="A114" s="11"/>
      <c r="B114" s="11"/>
      <c r="H114" s="6">
        <f t="shared" si="6"/>
        <v>0</v>
      </c>
      <c r="J114" s="6">
        <f t="shared" si="9"/>
        <v>0</v>
      </c>
      <c r="K114" s="6">
        <f t="shared" si="7"/>
        <v>0</v>
      </c>
      <c r="L114" s="6">
        <f t="shared" si="8"/>
        <v>52764.160000000011</v>
      </c>
    </row>
    <row r="115" spans="1:16" x14ac:dyDescent="0.25">
      <c r="A115" s="11"/>
      <c r="B115" s="11"/>
      <c r="H115" s="6">
        <f t="shared" si="6"/>
        <v>0</v>
      </c>
      <c r="J115" s="6">
        <f t="shared" si="9"/>
        <v>0</v>
      </c>
      <c r="K115" s="6">
        <f t="shared" si="7"/>
        <v>0</v>
      </c>
      <c r="L115" s="6">
        <f t="shared" si="8"/>
        <v>52764.160000000011</v>
      </c>
    </row>
    <row r="116" spans="1:16" x14ac:dyDescent="0.25">
      <c r="A116" s="11"/>
      <c r="B116" s="11"/>
      <c r="H116" s="6">
        <f t="shared" si="6"/>
        <v>0</v>
      </c>
      <c r="J116" s="6">
        <f t="shared" si="9"/>
        <v>0</v>
      </c>
      <c r="K116" s="6">
        <f t="shared" si="7"/>
        <v>0</v>
      </c>
      <c r="L116" s="6">
        <f t="shared" si="8"/>
        <v>52764.160000000011</v>
      </c>
    </row>
    <row r="117" spans="1:16" x14ac:dyDescent="0.25">
      <c r="A117" s="11"/>
      <c r="B117" s="11"/>
      <c r="H117" s="6">
        <f t="shared" si="6"/>
        <v>0</v>
      </c>
      <c r="J117" s="6">
        <f t="shared" si="9"/>
        <v>0</v>
      </c>
      <c r="K117" s="6">
        <f t="shared" si="7"/>
        <v>0</v>
      </c>
      <c r="L117" s="6">
        <f t="shared" si="8"/>
        <v>52764.160000000011</v>
      </c>
    </row>
    <row r="118" spans="1:16" x14ac:dyDescent="0.25">
      <c r="A118" s="11"/>
      <c r="B118" s="11"/>
      <c r="E118" s="13"/>
      <c r="H118" s="6">
        <f t="shared" si="6"/>
        <v>0</v>
      </c>
      <c r="J118" s="6">
        <f t="shared" si="9"/>
        <v>0</v>
      </c>
      <c r="K118" s="6">
        <f t="shared" si="7"/>
        <v>0</v>
      </c>
      <c r="L118" s="6">
        <f t="shared" si="8"/>
        <v>52764.160000000011</v>
      </c>
    </row>
    <row r="119" spans="1:16" x14ac:dyDescent="0.25">
      <c r="A119" s="11"/>
      <c r="B119" s="11"/>
      <c r="E119" s="13"/>
      <c r="H119" s="6">
        <f t="shared" si="6"/>
        <v>0</v>
      </c>
      <c r="J119" s="6">
        <f t="shared" si="9"/>
        <v>0</v>
      </c>
      <c r="K119" s="6">
        <f t="shared" si="7"/>
        <v>0</v>
      </c>
      <c r="L119" s="6">
        <f t="shared" si="8"/>
        <v>52764.160000000011</v>
      </c>
    </row>
    <row r="120" spans="1:16" x14ac:dyDescent="0.25">
      <c r="A120" s="11"/>
      <c r="B120" s="11"/>
      <c r="E120" s="13"/>
      <c r="H120" s="6">
        <f t="shared" si="6"/>
        <v>0</v>
      </c>
      <c r="J120" s="6">
        <f t="shared" si="9"/>
        <v>0</v>
      </c>
      <c r="K120" s="6">
        <f t="shared" si="7"/>
        <v>0</v>
      </c>
      <c r="L120" s="6">
        <f t="shared" si="8"/>
        <v>52764.160000000011</v>
      </c>
      <c r="N120" s="17"/>
      <c r="O120" s="14"/>
      <c r="P120" s="17"/>
    </row>
    <row r="121" spans="1:16" x14ac:dyDescent="0.25">
      <c r="A121" s="11"/>
      <c r="B121" s="11"/>
      <c r="E121" s="13"/>
      <c r="H121" s="6">
        <f t="shared" si="6"/>
        <v>0</v>
      </c>
      <c r="J121" s="6">
        <f t="shared" si="9"/>
        <v>0</v>
      </c>
      <c r="K121" s="6">
        <f t="shared" si="7"/>
        <v>0</v>
      </c>
      <c r="L121" s="6">
        <f t="shared" si="8"/>
        <v>52764.160000000011</v>
      </c>
      <c r="N121" s="17"/>
      <c r="O121" s="14"/>
      <c r="P121" s="17"/>
    </row>
    <row r="122" spans="1:16" x14ac:dyDescent="0.25">
      <c r="A122" s="11"/>
      <c r="B122" s="11"/>
      <c r="E122" s="13"/>
      <c r="H122" s="6">
        <f t="shared" si="6"/>
        <v>0</v>
      </c>
      <c r="J122" s="6">
        <f t="shared" si="9"/>
        <v>0</v>
      </c>
      <c r="K122" s="6">
        <f t="shared" si="7"/>
        <v>0</v>
      </c>
      <c r="L122" s="6">
        <f t="shared" si="8"/>
        <v>52764.160000000011</v>
      </c>
      <c r="N122" s="17"/>
      <c r="O122" s="14"/>
      <c r="P122" s="17"/>
    </row>
    <row r="123" spans="1:16" x14ac:dyDescent="0.25">
      <c r="A123" s="11"/>
      <c r="B123" s="11"/>
      <c r="E123" s="13"/>
      <c r="H123" s="6">
        <f t="shared" si="6"/>
        <v>0</v>
      </c>
      <c r="J123" s="6">
        <f t="shared" si="9"/>
        <v>0</v>
      </c>
      <c r="K123" s="6">
        <f t="shared" si="7"/>
        <v>0</v>
      </c>
      <c r="L123" s="6">
        <f t="shared" si="8"/>
        <v>52764.160000000011</v>
      </c>
      <c r="N123" s="17"/>
      <c r="O123" s="14"/>
      <c r="P123" s="16"/>
    </row>
    <row r="124" spans="1:16" x14ac:dyDescent="0.25">
      <c r="A124" s="11"/>
      <c r="B124" s="11"/>
      <c r="E124" s="13"/>
      <c r="H124" s="6">
        <f t="shared" si="6"/>
        <v>0</v>
      </c>
      <c r="J124" s="6">
        <f t="shared" si="9"/>
        <v>0</v>
      </c>
      <c r="K124" s="6">
        <f t="shared" si="7"/>
        <v>0</v>
      </c>
      <c r="L124" s="6">
        <f t="shared" si="8"/>
        <v>52764.160000000011</v>
      </c>
      <c r="O124" s="6">
        <f>SUM(F108:F123)</f>
        <v>0</v>
      </c>
    </row>
    <row r="125" spans="1:16" x14ac:dyDescent="0.25">
      <c r="A125" s="11"/>
      <c r="B125" s="11"/>
      <c r="E125" s="13"/>
      <c r="H125" s="6">
        <f t="shared" si="6"/>
        <v>0</v>
      </c>
      <c r="J125" s="6">
        <f t="shared" si="9"/>
        <v>0</v>
      </c>
      <c r="K125" s="6">
        <f t="shared" si="7"/>
        <v>0</v>
      </c>
      <c r="L125" s="6">
        <f t="shared" si="8"/>
        <v>52764.160000000011</v>
      </c>
    </row>
    <row r="126" spans="1:16" x14ac:dyDescent="0.25">
      <c r="A126" s="11"/>
      <c r="B126" s="11"/>
      <c r="E126" s="13"/>
      <c r="H126" s="6">
        <f t="shared" si="6"/>
        <v>0</v>
      </c>
      <c r="J126" s="6">
        <f t="shared" si="9"/>
        <v>0</v>
      </c>
      <c r="K126" s="6">
        <f t="shared" si="7"/>
        <v>0</v>
      </c>
      <c r="L126" s="6">
        <f t="shared" si="8"/>
        <v>52764.160000000011</v>
      </c>
    </row>
    <row r="127" spans="1:16" x14ac:dyDescent="0.25">
      <c r="A127" s="11"/>
      <c r="B127" s="11"/>
      <c r="E127" s="13"/>
      <c r="H127" s="6">
        <f t="shared" si="6"/>
        <v>0</v>
      </c>
      <c r="J127" s="6">
        <f t="shared" si="9"/>
        <v>0</v>
      </c>
      <c r="K127" s="6">
        <f t="shared" si="7"/>
        <v>0</v>
      </c>
      <c r="L127" s="6">
        <f t="shared" si="8"/>
        <v>52764.160000000011</v>
      </c>
    </row>
    <row r="128" spans="1:16" x14ac:dyDescent="0.25">
      <c r="A128" s="11"/>
      <c r="B128" s="11"/>
      <c r="E128" s="13"/>
      <c r="H128" s="6">
        <f t="shared" si="6"/>
        <v>0</v>
      </c>
      <c r="J128" s="6">
        <f t="shared" si="9"/>
        <v>0</v>
      </c>
      <c r="K128" s="6">
        <f t="shared" si="7"/>
        <v>0</v>
      </c>
      <c r="L128" s="6">
        <f t="shared" si="8"/>
        <v>52764.160000000011</v>
      </c>
    </row>
    <row r="129" spans="1:12" x14ac:dyDescent="0.25">
      <c r="A129" s="11"/>
      <c r="B129" s="11"/>
      <c r="E129" s="13"/>
      <c r="H129" s="6">
        <f t="shared" si="6"/>
        <v>0</v>
      </c>
      <c r="J129" s="6">
        <f t="shared" si="9"/>
        <v>0</v>
      </c>
      <c r="K129" s="6">
        <f t="shared" si="7"/>
        <v>0</v>
      </c>
      <c r="L129" s="6">
        <f t="shared" si="8"/>
        <v>52764.160000000011</v>
      </c>
    </row>
    <row r="130" spans="1:12" x14ac:dyDescent="0.25">
      <c r="A130" s="11"/>
      <c r="B130" s="11"/>
      <c r="E130" s="13"/>
      <c r="H130" s="6">
        <f t="shared" si="6"/>
        <v>0</v>
      </c>
      <c r="J130" s="6">
        <f t="shared" si="9"/>
        <v>0</v>
      </c>
      <c r="K130" s="6">
        <f t="shared" si="7"/>
        <v>0</v>
      </c>
      <c r="L130" s="6">
        <f t="shared" si="8"/>
        <v>52764.160000000011</v>
      </c>
    </row>
    <row r="131" spans="1:12" x14ac:dyDescent="0.25">
      <c r="A131" s="11"/>
      <c r="B131" s="11"/>
      <c r="E131" s="13"/>
      <c r="H131" s="6">
        <f t="shared" si="6"/>
        <v>0</v>
      </c>
      <c r="J131" s="6">
        <f t="shared" si="9"/>
        <v>0</v>
      </c>
      <c r="K131" s="6">
        <f t="shared" si="7"/>
        <v>0</v>
      </c>
      <c r="L131" s="6">
        <f t="shared" si="8"/>
        <v>52764.160000000011</v>
      </c>
    </row>
    <row r="132" spans="1:12" x14ac:dyDescent="0.25">
      <c r="A132" s="11"/>
      <c r="B132" s="11"/>
      <c r="E132" s="13"/>
      <c r="H132" s="6">
        <f t="shared" si="6"/>
        <v>0</v>
      </c>
      <c r="J132" s="6">
        <f t="shared" si="9"/>
        <v>0</v>
      </c>
      <c r="K132" s="6">
        <f t="shared" si="7"/>
        <v>0</v>
      </c>
      <c r="L132" s="6">
        <f t="shared" si="8"/>
        <v>52764.160000000011</v>
      </c>
    </row>
    <row r="133" spans="1:12" x14ac:dyDescent="0.25">
      <c r="A133" s="11"/>
      <c r="B133" s="11"/>
      <c r="E133" s="13"/>
      <c r="H133" s="6">
        <f t="shared" si="6"/>
        <v>0</v>
      </c>
      <c r="J133" s="6">
        <f t="shared" si="9"/>
        <v>0</v>
      </c>
      <c r="K133" s="6">
        <f t="shared" si="7"/>
        <v>0</v>
      </c>
      <c r="L133" s="6">
        <f t="shared" si="8"/>
        <v>52764.160000000011</v>
      </c>
    </row>
    <row r="134" spans="1:12" x14ac:dyDescent="0.25">
      <c r="A134" s="11"/>
      <c r="B134" s="11"/>
      <c r="E134" s="13"/>
      <c r="H134" s="6">
        <f t="shared" si="6"/>
        <v>0</v>
      </c>
      <c r="J134" s="6">
        <f t="shared" si="9"/>
        <v>0</v>
      </c>
      <c r="K134" s="6">
        <f t="shared" si="7"/>
        <v>0</v>
      </c>
      <c r="L134" s="6">
        <f t="shared" si="8"/>
        <v>52764.160000000011</v>
      </c>
    </row>
    <row r="135" spans="1:12" x14ac:dyDescent="0.25">
      <c r="A135" s="11"/>
      <c r="B135" s="11"/>
      <c r="H135" s="6">
        <f t="shared" si="6"/>
        <v>0</v>
      </c>
      <c r="J135" s="6">
        <f t="shared" si="9"/>
        <v>0</v>
      </c>
      <c r="K135" s="6">
        <f t="shared" si="7"/>
        <v>0</v>
      </c>
      <c r="L135" s="6">
        <f t="shared" si="8"/>
        <v>52764.160000000011</v>
      </c>
    </row>
    <row r="136" spans="1:12" x14ac:dyDescent="0.25">
      <c r="A136" s="11"/>
      <c r="B136" s="11"/>
      <c r="E136" s="13"/>
      <c r="H136" s="6">
        <f t="shared" si="6"/>
        <v>0</v>
      </c>
      <c r="J136" s="6">
        <f t="shared" si="9"/>
        <v>0</v>
      </c>
      <c r="K136" s="6">
        <f t="shared" si="7"/>
        <v>0</v>
      </c>
      <c r="L136" s="6">
        <f t="shared" si="8"/>
        <v>52764.160000000011</v>
      </c>
    </row>
    <row r="137" spans="1:12" x14ac:dyDescent="0.25">
      <c r="A137" s="11"/>
      <c r="B137" s="11"/>
      <c r="E137" s="13"/>
      <c r="H137" s="6">
        <f t="shared" si="6"/>
        <v>0</v>
      </c>
      <c r="J137" s="6">
        <f t="shared" si="9"/>
        <v>0</v>
      </c>
      <c r="K137" s="6">
        <f t="shared" si="7"/>
        <v>0</v>
      </c>
      <c r="L137" s="6">
        <f t="shared" si="8"/>
        <v>52764.160000000011</v>
      </c>
    </row>
    <row r="138" spans="1:12" x14ac:dyDescent="0.25">
      <c r="A138" s="11"/>
      <c r="B138" s="11"/>
      <c r="E138" s="13"/>
      <c r="H138" s="6">
        <f t="shared" ref="H138:H201" si="10">F138+G138</f>
        <v>0</v>
      </c>
      <c r="J138" s="6">
        <f t="shared" ref="J138:J201" si="11">IF(G138=0, IF(D138="Y", (F138*$G$5) + (I138*$G$5), 0), 0)</f>
        <v>0</v>
      </c>
      <c r="K138" s="6">
        <f t="shared" ref="K138:K201" si="12">IF(H138&gt;0, 0, I138+J138)</f>
        <v>0</v>
      </c>
      <c r="L138" s="6">
        <f t="shared" ref="L138:L201" si="13">L137-H138-K138</f>
        <v>52764.160000000011</v>
      </c>
    </row>
    <row r="139" spans="1:12" x14ac:dyDescent="0.25">
      <c r="A139" s="11"/>
      <c r="B139" s="11"/>
      <c r="E139" s="13"/>
      <c r="H139" s="6">
        <f t="shared" si="10"/>
        <v>0</v>
      </c>
      <c r="J139" s="6">
        <f t="shared" si="11"/>
        <v>0</v>
      </c>
      <c r="K139" s="6">
        <f t="shared" si="12"/>
        <v>0</v>
      </c>
      <c r="L139" s="6">
        <f t="shared" si="13"/>
        <v>52764.160000000011</v>
      </c>
    </row>
    <row r="140" spans="1:12" x14ac:dyDescent="0.25">
      <c r="A140" s="11"/>
      <c r="B140" s="11"/>
      <c r="E140" s="13"/>
      <c r="H140" s="6">
        <f t="shared" si="10"/>
        <v>0</v>
      </c>
      <c r="J140" s="6">
        <f t="shared" si="11"/>
        <v>0</v>
      </c>
      <c r="K140" s="6">
        <f t="shared" si="12"/>
        <v>0</v>
      </c>
      <c r="L140" s="6">
        <f t="shared" si="13"/>
        <v>52764.160000000011</v>
      </c>
    </row>
    <row r="141" spans="1:12" x14ac:dyDescent="0.25">
      <c r="A141" s="11"/>
      <c r="B141" s="11"/>
      <c r="E141" s="13"/>
      <c r="H141" s="6">
        <f t="shared" si="10"/>
        <v>0</v>
      </c>
      <c r="J141" s="6">
        <f t="shared" si="11"/>
        <v>0</v>
      </c>
      <c r="K141" s="6">
        <f t="shared" si="12"/>
        <v>0</v>
      </c>
      <c r="L141" s="6">
        <f t="shared" si="13"/>
        <v>52764.160000000011</v>
      </c>
    </row>
    <row r="142" spans="1:12" x14ac:dyDescent="0.25">
      <c r="A142" s="11"/>
      <c r="B142" s="11"/>
      <c r="E142" s="13"/>
      <c r="H142" s="6">
        <f t="shared" si="10"/>
        <v>0</v>
      </c>
      <c r="J142" s="6">
        <f t="shared" si="11"/>
        <v>0</v>
      </c>
      <c r="K142" s="6">
        <f t="shared" si="12"/>
        <v>0</v>
      </c>
      <c r="L142" s="6">
        <f t="shared" si="13"/>
        <v>52764.160000000011</v>
      </c>
    </row>
    <row r="143" spans="1:12" x14ac:dyDescent="0.25">
      <c r="A143" s="11"/>
      <c r="B143" s="11"/>
      <c r="E143" s="13"/>
      <c r="H143" s="6">
        <f t="shared" si="10"/>
        <v>0</v>
      </c>
      <c r="J143" s="6">
        <f t="shared" si="11"/>
        <v>0</v>
      </c>
      <c r="K143" s="6">
        <f t="shared" si="12"/>
        <v>0</v>
      </c>
      <c r="L143" s="6">
        <f t="shared" si="13"/>
        <v>52764.160000000011</v>
      </c>
    </row>
    <row r="144" spans="1:12" x14ac:dyDescent="0.25">
      <c r="A144" s="11"/>
      <c r="B144" s="11"/>
      <c r="E144" s="13"/>
      <c r="H144" s="6">
        <f t="shared" si="10"/>
        <v>0</v>
      </c>
      <c r="J144" s="6">
        <f t="shared" si="11"/>
        <v>0</v>
      </c>
      <c r="K144" s="6">
        <f t="shared" si="12"/>
        <v>0</v>
      </c>
      <c r="L144" s="6">
        <f t="shared" si="13"/>
        <v>52764.160000000011</v>
      </c>
    </row>
    <row r="145" spans="1:12" x14ac:dyDescent="0.25">
      <c r="A145" s="11"/>
      <c r="B145" s="11"/>
      <c r="E145" s="13"/>
      <c r="H145" s="6">
        <f t="shared" si="10"/>
        <v>0</v>
      </c>
      <c r="J145" s="6">
        <f t="shared" si="11"/>
        <v>0</v>
      </c>
      <c r="K145" s="6">
        <f t="shared" si="12"/>
        <v>0</v>
      </c>
      <c r="L145" s="6">
        <f t="shared" si="13"/>
        <v>52764.160000000011</v>
      </c>
    </row>
    <row r="146" spans="1:12" x14ac:dyDescent="0.25">
      <c r="A146" s="11"/>
      <c r="B146" s="11"/>
      <c r="E146" s="13"/>
      <c r="H146" s="6">
        <f t="shared" si="10"/>
        <v>0</v>
      </c>
      <c r="J146" s="6">
        <f t="shared" si="11"/>
        <v>0</v>
      </c>
      <c r="K146" s="6">
        <f t="shared" si="12"/>
        <v>0</v>
      </c>
      <c r="L146" s="6">
        <f t="shared" si="13"/>
        <v>52764.160000000011</v>
      </c>
    </row>
    <row r="147" spans="1:12" x14ac:dyDescent="0.25">
      <c r="A147" s="11"/>
      <c r="B147" s="11"/>
      <c r="E147" s="13"/>
      <c r="H147" s="6">
        <f t="shared" si="10"/>
        <v>0</v>
      </c>
      <c r="J147" s="6">
        <f t="shared" si="11"/>
        <v>0</v>
      </c>
      <c r="K147" s="6">
        <f t="shared" si="12"/>
        <v>0</v>
      </c>
      <c r="L147" s="6">
        <f t="shared" si="13"/>
        <v>52764.160000000011</v>
      </c>
    </row>
    <row r="148" spans="1:12" x14ac:dyDescent="0.25">
      <c r="A148" s="11"/>
      <c r="B148" s="11"/>
      <c r="E148" s="13"/>
      <c r="H148" s="6">
        <f t="shared" si="10"/>
        <v>0</v>
      </c>
      <c r="J148" s="6">
        <f t="shared" si="11"/>
        <v>0</v>
      </c>
      <c r="K148" s="6">
        <f t="shared" si="12"/>
        <v>0</v>
      </c>
      <c r="L148" s="6">
        <f t="shared" si="13"/>
        <v>52764.160000000011</v>
      </c>
    </row>
    <row r="149" spans="1:12" x14ac:dyDescent="0.25">
      <c r="A149" s="11"/>
      <c r="B149" s="11"/>
      <c r="E149" s="13"/>
      <c r="H149" s="6">
        <f t="shared" si="10"/>
        <v>0</v>
      </c>
      <c r="J149" s="6">
        <f t="shared" si="11"/>
        <v>0</v>
      </c>
      <c r="K149" s="6">
        <f t="shared" si="12"/>
        <v>0</v>
      </c>
      <c r="L149" s="6">
        <f t="shared" si="13"/>
        <v>52764.160000000011</v>
      </c>
    </row>
    <row r="150" spans="1:12" x14ac:dyDescent="0.25">
      <c r="A150" s="11"/>
      <c r="B150" s="11"/>
      <c r="E150" s="13"/>
      <c r="H150" s="6">
        <f t="shared" si="10"/>
        <v>0</v>
      </c>
      <c r="J150" s="6">
        <f t="shared" si="11"/>
        <v>0</v>
      </c>
      <c r="K150" s="6">
        <f t="shared" si="12"/>
        <v>0</v>
      </c>
      <c r="L150" s="6">
        <f t="shared" si="13"/>
        <v>52764.160000000011</v>
      </c>
    </row>
    <row r="151" spans="1:12" x14ac:dyDescent="0.25">
      <c r="A151" s="11"/>
      <c r="B151" s="11"/>
      <c r="E151" s="13"/>
      <c r="H151" s="6">
        <f t="shared" si="10"/>
        <v>0</v>
      </c>
      <c r="J151" s="6">
        <f t="shared" si="11"/>
        <v>0</v>
      </c>
      <c r="K151" s="6">
        <f t="shared" si="12"/>
        <v>0</v>
      </c>
      <c r="L151" s="6">
        <f t="shared" si="13"/>
        <v>52764.160000000011</v>
      </c>
    </row>
    <row r="152" spans="1:12" x14ac:dyDescent="0.25">
      <c r="A152" s="11"/>
      <c r="B152" s="11"/>
      <c r="E152" s="13"/>
      <c r="H152" s="6">
        <f t="shared" si="10"/>
        <v>0</v>
      </c>
      <c r="J152" s="6">
        <f t="shared" si="11"/>
        <v>0</v>
      </c>
      <c r="K152" s="6">
        <f t="shared" si="12"/>
        <v>0</v>
      </c>
      <c r="L152" s="6">
        <f t="shared" si="13"/>
        <v>52764.160000000011</v>
      </c>
    </row>
    <row r="153" spans="1:12" x14ac:dyDescent="0.25">
      <c r="A153" s="11"/>
      <c r="B153" s="11"/>
      <c r="E153" s="13"/>
      <c r="H153" s="6">
        <f t="shared" si="10"/>
        <v>0</v>
      </c>
      <c r="J153" s="6">
        <f t="shared" si="11"/>
        <v>0</v>
      </c>
      <c r="K153" s="6">
        <f t="shared" si="12"/>
        <v>0</v>
      </c>
      <c r="L153" s="6">
        <f t="shared" si="13"/>
        <v>52764.160000000011</v>
      </c>
    </row>
    <row r="154" spans="1:12" x14ac:dyDescent="0.25">
      <c r="A154" s="11"/>
      <c r="B154" s="11"/>
      <c r="E154" s="13"/>
      <c r="H154" s="6">
        <f t="shared" si="10"/>
        <v>0</v>
      </c>
      <c r="J154" s="6">
        <f t="shared" si="11"/>
        <v>0</v>
      </c>
      <c r="K154" s="6">
        <f t="shared" si="12"/>
        <v>0</v>
      </c>
      <c r="L154" s="6">
        <f t="shared" si="13"/>
        <v>52764.160000000011</v>
      </c>
    </row>
    <row r="155" spans="1:12" x14ac:dyDescent="0.25">
      <c r="A155" s="11"/>
      <c r="B155" s="11"/>
      <c r="E155" s="13"/>
      <c r="H155" s="6">
        <f t="shared" si="10"/>
        <v>0</v>
      </c>
      <c r="J155" s="6">
        <f t="shared" si="11"/>
        <v>0</v>
      </c>
      <c r="K155" s="6">
        <f t="shared" si="12"/>
        <v>0</v>
      </c>
      <c r="L155" s="6">
        <f t="shared" si="13"/>
        <v>52764.160000000011</v>
      </c>
    </row>
    <row r="156" spans="1:12" x14ac:dyDescent="0.25">
      <c r="A156" s="11"/>
      <c r="B156" s="11"/>
      <c r="E156" s="13"/>
      <c r="H156" s="6">
        <f t="shared" si="10"/>
        <v>0</v>
      </c>
      <c r="J156" s="6">
        <f t="shared" si="11"/>
        <v>0</v>
      </c>
      <c r="K156" s="6">
        <f t="shared" si="12"/>
        <v>0</v>
      </c>
      <c r="L156" s="6">
        <f t="shared" si="13"/>
        <v>52764.160000000011</v>
      </c>
    </row>
    <row r="157" spans="1:12" x14ac:dyDescent="0.25">
      <c r="A157" s="11"/>
      <c r="B157" s="11"/>
      <c r="E157" s="13"/>
      <c r="H157" s="6">
        <f t="shared" si="10"/>
        <v>0</v>
      </c>
      <c r="J157" s="6">
        <f t="shared" si="11"/>
        <v>0</v>
      </c>
      <c r="K157" s="6">
        <f t="shared" si="12"/>
        <v>0</v>
      </c>
      <c r="L157" s="6">
        <f t="shared" si="13"/>
        <v>52764.160000000011</v>
      </c>
    </row>
    <row r="158" spans="1:12" x14ac:dyDescent="0.25">
      <c r="A158" s="11"/>
      <c r="B158" s="11"/>
      <c r="E158" s="13"/>
      <c r="H158" s="6">
        <f t="shared" si="10"/>
        <v>0</v>
      </c>
      <c r="J158" s="6">
        <f t="shared" si="11"/>
        <v>0</v>
      </c>
      <c r="K158" s="6">
        <f t="shared" si="12"/>
        <v>0</v>
      </c>
      <c r="L158" s="6">
        <f t="shared" si="13"/>
        <v>52764.160000000011</v>
      </c>
    </row>
    <row r="159" spans="1:12" x14ac:dyDescent="0.25">
      <c r="A159" s="11"/>
      <c r="B159" s="11"/>
      <c r="E159" s="13"/>
      <c r="H159" s="6">
        <f t="shared" si="10"/>
        <v>0</v>
      </c>
      <c r="J159" s="6">
        <f t="shared" si="11"/>
        <v>0</v>
      </c>
      <c r="K159" s="6">
        <f t="shared" si="12"/>
        <v>0</v>
      </c>
      <c r="L159" s="6">
        <f t="shared" si="13"/>
        <v>52764.160000000011</v>
      </c>
    </row>
    <row r="160" spans="1:12" x14ac:dyDescent="0.25">
      <c r="A160" s="11"/>
      <c r="B160" s="11"/>
      <c r="E160" s="13"/>
      <c r="H160" s="6">
        <f t="shared" si="10"/>
        <v>0</v>
      </c>
      <c r="J160" s="6">
        <f t="shared" si="11"/>
        <v>0</v>
      </c>
      <c r="K160" s="6">
        <f t="shared" si="12"/>
        <v>0</v>
      </c>
      <c r="L160" s="6">
        <f t="shared" si="13"/>
        <v>52764.160000000011</v>
      </c>
    </row>
    <row r="161" spans="1:12" x14ac:dyDescent="0.25">
      <c r="A161" s="11"/>
      <c r="B161" s="11"/>
      <c r="E161" s="13"/>
      <c r="H161" s="6">
        <f t="shared" si="10"/>
        <v>0</v>
      </c>
      <c r="J161" s="6">
        <f t="shared" si="11"/>
        <v>0</v>
      </c>
      <c r="K161" s="6">
        <f t="shared" si="12"/>
        <v>0</v>
      </c>
      <c r="L161" s="6">
        <f t="shared" si="13"/>
        <v>52764.160000000011</v>
      </c>
    </row>
    <row r="162" spans="1:12" x14ac:dyDescent="0.25">
      <c r="A162" s="11"/>
      <c r="B162" s="11"/>
      <c r="E162" s="13"/>
      <c r="H162" s="6">
        <f t="shared" si="10"/>
        <v>0</v>
      </c>
      <c r="J162" s="6">
        <f t="shared" si="11"/>
        <v>0</v>
      </c>
      <c r="K162" s="6">
        <f t="shared" si="12"/>
        <v>0</v>
      </c>
      <c r="L162" s="6">
        <f t="shared" si="13"/>
        <v>52764.160000000011</v>
      </c>
    </row>
    <row r="163" spans="1:12" x14ac:dyDescent="0.25">
      <c r="A163" s="11"/>
      <c r="B163" s="11"/>
      <c r="E163" s="13"/>
      <c r="H163" s="6">
        <f t="shared" si="10"/>
        <v>0</v>
      </c>
      <c r="J163" s="6">
        <f t="shared" si="11"/>
        <v>0</v>
      </c>
      <c r="K163" s="6">
        <f t="shared" si="12"/>
        <v>0</v>
      </c>
      <c r="L163" s="6">
        <f t="shared" si="13"/>
        <v>52764.160000000011</v>
      </c>
    </row>
    <row r="164" spans="1:12" x14ac:dyDescent="0.25">
      <c r="A164" s="11"/>
      <c r="B164" s="11"/>
      <c r="E164" s="13"/>
      <c r="H164" s="6">
        <f t="shared" si="10"/>
        <v>0</v>
      </c>
      <c r="J164" s="6">
        <f t="shared" si="11"/>
        <v>0</v>
      </c>
      <c r="K164" s="6">
        <f t="shared" si="12"/>
        <v>0</v>
      </c>
      <c r="L164" s="6">
        <f t="shared" si="13"/>
        <v>52764.160000000011</v>
      </c>
    </row>
    <row r="165" spans="1:12" x14ac:dyDescent="0.25">
      <c r="A165" s="11"/>
      <c r="B165" s="11"/>
      <c r="E165" s="13"/>
      <c r="H165" s="6">
        <f t="shared" si="10"/>
        <v>0</v>
      </c>
      <c r="J165" s="6">
        <f t="shared" si="11"/>
        <v>0</v>
      </c>
      <c r="K165" s="6">
        <f t="shared" si="12"/>
        <v>0</v>
      </c>
      <c r="L165" s="6">
        <f t="shared" si="13"/>
        <v>52764.160000000011</v>
      </c>
    </row>
    <row r="166" spans="1:12" x14ac:dyDescent="0.25">
      <c r="A166" s="11"/>
      <c r="B166" s="11"/>
      <c r="E166" s="13"/>
      <c r="H166" s="6">
        <f t="shared" si="10"/>
        <v>0</v>
      </c>
      <c r="J166" s="6">
        <f t="shared" si="11"/>
        <v>0</v>
      </c>
      <c r="K166" s="6">
        <f t="shared" si="12"/>
        <v>0</v>
      </c>
      <c r="L166" s="6">
        <f t="shared" si="13"/>
        <v>52764.160000000011</v>
      </c>
    </row>
    <row r="167" spans="1:12" x14ac:dyDescent="0.25">
      <c r="A167" s="11"/>
      <c r="B167" s="11"/>
      <c r="E167" s="13"/>
      <c r="H167" s="6">
        <f t="shared" si="10"/>
        <v>0</v>
      </c>
      <c r="J167" s="6">
        <f t="shared" si="11"/>
        <v>0</v>
      </c>
      <c r="K167" s="6">
        <f t="shared" si="12"/>
        <v>0</v>
      </c>
      <c r="L167" s="6">
        <f t="shared" si="13"/>
        <v>52764.160000000011</v>
      </c>
    </row>
    <row r="168" spans="1:12" x14ac:dyDescent="0.25">
      <c r="A168" s="11"/>
      <c r="B168" s="11"/>
      <c r="E168" s="13"/>
      <c r="H168" s="6">
        <f t="shared" si="10"/>
        <v>0</v>
      </c>
      <c r="J168" s="6">
        <f t="shared" si="11"/>
        <v>0</v>
      </c>
      <c r="K168" s="6">
        <f t="shared" si="12"/>
        <v>0</v>
      </c>
      <c r="L168" s="6">
        <f t="shared" si="13"/>
        <v>52764.160000000011</v>
      </c>
    </row>
    <row r="169" spans="1:12" x14ac:dyDescent="0.25">
      <c r="A169" s="11"/>
      <c r="B169" s="11"/>
      <c r="E169" s="13"/>
      <c r="H169" s="6">
        <f t="shared" si="10"/>
        <v>0</v>
      </c>
      <c r="J169" s="6">
        <f t="shared" si="11"/>
        <v>0</v>
      </c>
      <c r="K169" s="6">
        <f t="shared" si="12"/>
        <v>0</v>
      </c>
      <c r="L169" s="6">
        <f t="shared" si="13"/>
        <v>52764.160000000011</v>
      </c>
    </row>
    <row r="170" spans="1:12" x14ac:dyDescent="0.25">
      <c r="A170" s="11"/>
      <c r="B170" s="11"/>
      <c r="E170" s="13"/>
      <c r="H170" s="6">
        <f t="shared" si="10"/>
        <v>0</v>
      </c>
      <c r="J170" s="6">
        <f t="shared" si="11"/>
        <v>0</v>
      </c>
      <c r="K170" s="6">
        <f t="shared" si="12"/>
        <v>0</v>
      </c>
      <c r="L170" s="6">
        <f t="shared" si="13"/>
        <v>52764.160000000011</v>
      </c>
    </row>
    <row r="171" spans="1:12" x14ac:dyDescent="0.25">
      <c r="A171" s="11"/>
      <c r="B171" s="11"/>
      <c r="E171" s="13"/>
      <c r="H171" s="6">
        <f t="shared" si="10"/>
        <v>0</v>
      </c>
      <c r="J171" s="6">
        <f t="shared" si="11"/>
        <v>0</v>
      </c>
      <c r="K171" s="6">
        <f t="shared" si="12"/>
        <v>0</v>
      </c>
      <c r="L171" s="6">
        <f t="shared" si="13"/>
        <v>52764.160000000011</v>
      </c>
    </row>
    <row r="172" spans="1:12" x14ac:dyDescent="0.25">
      <c r="A172" s="11"/>
      <c r="B172" s="11"/>
      <c r="E172" s="13"/>
      <c r="H172" s="6">
        <f t="shared" si="10"/>
        <v>0</v>
      </c>
      <c r="J172" s="6">
        <f t="shared" si="11"/>
        <v>0</v>
      </c>
      <c r="K172" s="6">
        <f t="shared" si="12"/>
        <v>0</v>
      </c>
      <c r="L172" s="6">
        <f t="shared" si="13"/>
        <v>52764.160000000011</v>
      </c>
    </row>
    <row r="173" spans="1:12" x14ac:dyDescent="0.25">
      <c r="A173" s="11"/>
      <c r="B173" s="11"/>
      <c r="E173" s="13"/>
      <c r="H173" s="6">
        <f t="shared" si="10"/>
        <v>0</v>
      </c>
      <c r="J173" s="6">
        <f t="shared" si="11"/>
        <v>0</v>
      </c>
      <c r="K173" s="6">
        <f t="shared" si="12"/>
        <v>0</v>
      </c>
      <c r="L173" s="6">
        <f t="shared" si="13"/>
        <v>52764.160000000011</v>
      </c>
    </row>
    <row r="174" spans="1:12" x14ac:dyDescent="0.25">
      <c r="A174" s="11"/>
      <c r="B174" s="11"/>
      <c r="E174" s="13"/>
      <c r="H174" s="6">
        <f t="shared" si="10"/>
        <v>0</v>
      </c>
      <c r="J174" s="6">
        <f t="shared" si="11"/>
        <v>0</v>
      </c>
      <c r="K174" s="6">
        <f t="shared" si="12"/>
        <v>0</v>
      </c>
      <c r="L174" s="6">
        <f t="shared" si="13"/>
        <v>52764.160000000011</v>
      </c>
    </row>
    <row r="175" spans="1:12" x14ac:dyDescent="0.25">
      <c r="A175" s="11"/>
      <c r="B175" s="11"/>
      <c r="E175" s="13"/>
      <c r="H175" s="6">
        <f t="shared" si="10"/>
        <v>0</v>
      </c>
      <c r="J175" s="6">
        <f t="shared" si="11"/>
        <v>0</v>
      </c>
      <c r="K175" s="6">
        <f t="shared" si="12"/>
        <v>0</v>
      </c>
      <c r="L175" s="6">
        <f t="shared" si="13"/>
        <v>52764.160000000011</v>
      </c>
    </row>
    <row r="176" spans="1:12" x14ac:dyDescent="0.25">
      <c r="A176" s="11"/>
      <c r="B176" s="11"/>
      <c r="E176" s="13"/>
      <c r="H176" s="6">
        <f t="shared" si="10"/>
        <v>0</v>
      </c>
      <c r="J176" s="6">
        <f t="shared" si="11"/>
        <v>0</v>
      </c>
      <c r="K176" s="6">
        <f t="shared" si="12"/>
        <v>0</v>
      </c>
      <c r="L176" s="6">
        <f t="shared" si="13"/>
        <v>52764.160000000011</v>
      </c>
    </row>
    <row r="177" spans="1:12" x14ac:dyDescent="0.25">
      <c r="A177" s="11"/>
      <c r="B177" s="11"/>
      <c r="E177" s="13"/>
      <c r="H177" s="6">
        <f t="shared" si="10"/>
        <v>0</v>
      </c>
      <c r="J177" s="6">
        <f t="shared" si="11"/>
        <v>0</v>
      </c>
      <c r="K177" s="6">
        <f t="shared" si="12"/>
        <v>0</v>
      </c>
      <c r="L177" s="6">
        <f t="shared" si="13"/>
        <v>52764.160000000011</v>
      </c>
    </row>
    <row r="178" spans="1:12" x14ac:dyDescent="0.25">
      <c r="A178" s="11"/>
      <c r="B178" s="11"/>
      <c r="E178" s="13"/>
      <c r="H178" s="6">
        <f t="shared" si="10"/>
        <v>0</v>
      </c>
      <c r="J178" s="6">
        <f t="shared" si="11"/>
        <v>0</v>
      </c>
      <c r="K178" s="6">
        <f t="shared" si="12"/>
        <v>0</v>
      </c>
      <c r="L178" s="6">
        <f t="shared" si="13"/>
        <v>52764.160000000011</v>
      </c>
    </row>
    <row r="179" spans="1:12" x14ac:dyDescent="0.25">
      <c r="A179" s="11"/>
      <c r="B179" s="11"/>
      <c r="E179" s="13"/>
      <c r="H179" s="6">
        <f t="shared" si="10"/>
        <v>0</v>
      </c>
      <c r="J179" s="6">
        <f t="shared" si="11"/>
        <v>0</v>
      </c>
      <c r="K179" s="6">
        <f t="shared" si="12"/>
        <v>0</v>
      </c>
      <c r="L179" s="6">
        <f t="shared" si="13"/>
        <v>52764.160000000011</v>
      </c>
    </row>
    <row r="180" spans="1:12" x14ac:dyDescent="0.25">
      <c r="A180" s="11"/>
      <c r="B180" s="11"/>
      <c r="E180" s="13"/>
      <c r="H180" s="6">
        <f t="shared" si="10"/>
        <v>0</v>
      </c>
      <c r="J180" s="6">
        <f t="shared" si="11"/>
        <v>0</v>
      </c>
      <c r="K180" s="6">
        <f t="shared" si="12"/>
        <v>0</v>
      </c>
      <c r="L180" s="6">
        <f t="shared" si="13"/>
        <v>52764.160000000011</v>
      </c>
    </row>
    <row r="181" spans="1:12" x14ac:dyDescent="0.25">
      <c r="A181" s="11"/>
      <c r="B181" s="11"/>
      <c r="E181" s="13"/>
      <c r="H181" s="6">
        <f t="shared" si="10"/>
        <v>0</v>
      </c>
      <c r="J181" s="6">
        <f t="shared" si="11"/>
        <v>0</v>
      </c>
      <c r="K181" s="6">
        <f t="shared" si="12"/>
        <v>0</v>
      </c>
      <c r="L181" s="6">
        <f t="shared" si="13"/>
        <v>52764.160000000011</v>
      </c>
    </row>
    <row r="182" spans="1:12" x14ac:dyDescent="0.25">
      <c r="A182" s="11"/>
      <c r="B182" s="11"/>
      <c r="E182" s="13"/>
      <c r="H182" s="6">
        <f t="shared" si="10"/>
        <v>0</v>
      </c>
      <c r="J182" s="6">
        <f t="shared" si="11"/>
        <v>0</v>
      </c>
      <c r="K182" s="6">
        <f t="shared" si="12"/>
        <v>0</v>
      </c>
      <c r="L182" s="6">
        <f t="shared" si="13"/>
        <v>52764.160000000011</v>
      </c>
    </row>
    <row r="183" spans="1:12" x14ac:dyDescent="0.25">
      <c r="A183" s="11"/>
      <c r="B183" s="11"/>
      <c r="E183" s="13"/>
      <c r="H183" s="6">
        <f t="shared" si="10"/>
        <v>0</v>
      </c>
      <c r="J183" s="6">
        <f t="shared" si="11"/>
        <v>0</v>
      </c>
      <c r="K183" s="6">
        <f t="shared" si="12"/>
        <v>0</v>
      </c>
      <c r="L183" s="6">
        <f t="shared" si="13"/>
        <v>52764.160000000011</v>
      </c>
    </row>
    <row r="184" spans="1:12" x14ac:dyDescent="0.25">
      <c r="A184" s="11"/>
      <c r="B184" s="11"/>
      <c r="E184" s="13"/>
      <c r="H184" s="6">
        <f t="shared" si="10"/>
        <v>0</v>
      </c>
      <c r="J184" s="6">
        <f t="shared" si="11"/>
        <v>0</v>
      </c>
      <c r="K184" s="6">
        <f t="shared" si="12"/>
        <v>0</v>
      </c>
      <c r="L184" s="6">
        <f t="shared" si="13"/>
        <v>52764.160000000011</v>
      </c>
    </row>
    <row r="185" spans="1:12" x14ac:dyDescent="0.25">
      <c r="A185" s="11"/>
      <c r="B185" s="11"/>
      <c r="E185" s="13"/>
      <c r="H185" s="6">
        <f t="shared" si="10"/>
        <v>0</v>
      </c>
      <c r="J185" s="6">
        <f t="shared" si="11"/>
        <v>0</v>
      </c>
      <c r="K185" s="6">
        <f t="shared" si="12"/>
        <v>0</v>
      </c>
      <c r="L185" s="6">
        <f t="shared" si="13"/>
        <v>52764.160000000011</v>
      </c>
    </row>
    <row r="186" spans="1:12" x14ac:dyDescent="0.25">
      <c r="A186" s="11"/>
      <c r="B186" s="11"/>
      <c r="E186" s="13"/>
      <c r="H186" s="6">
        <f t="shared" si="10"/>
        <v>0</v>
      </c>
      <c r="J186" s="6">
        <f t="shared" si="11"/>
        <v>0</v>
      </c>
      <c r="K186" s="6">
        <f t="shared" si="12"/>
        <v>0</v>
      </c>
      <c r="L186" s="6">
        <f t="shared" si="13"/>
        <v>52764.160000000011</v>
      </c>
    </row>
    <row r="187" spans="1:12" x14ac:dyDescent="0.25">
      <c r="A187" s="11"/>
      <c r="B187" s="11"/>
      <c r="E187" s="13"/>
      <c r="H187" s="6">
        <f t="shared" si="10"/>
        <v>0</v>
      </c>
      <c r="J187" s="6">
        <f t="shared" si="11"/>
        <v>0</v>
      </c>
      <c r="K187" s="6">
        <f t="shared" si="12"/>
        <v>0</v>
      </c>
      <c r="L187" s="6">
        <f t="shared" si="13"/>
        <v>52764.160000000011</v>
      </c>
    </row>
    <row r="188" spans="1:12" x14ac:dyDescent="0.25">
      <c r="A188" s="11"/>
      <c r="B188" s="11"/>
      <c r="E188" s="13"/>
      <c r="H188" s="6">
        <f t="shared" si="10"/>
        <v>0</v>
      </c>
      <c r="J188" s="6">
        <f t="shared" si="11"/>
        <v>0</v>
      </c>
      <c r="K188" s="6">
        <f t="shared" si="12"/>
        <v>0</v>
      </c>
      <c r="L188" s="6">
        <f t="shared" si="13"/>
        <v>52764.160000000011</v>
      </c>
    </row>
    <row r="189" spans="1:12" x14ac:dyDescent="0.25">
      <c r="A189" s="11"/>
      <c r="B189" s="11"/>
      <c r="E189" s="13"/>
      <c r="H189" s="6">
        <f t="shared" si="10"/>
        <v>0</v>
      </c>
      <c r="J189" s="6">
        <f t="shared" si="11"/>
        <v>0</v>
      </c>
      <c r="K189" s="6">
        <f t="shared" si="12"/>
        <v>0</v>
      </c>
      <c r="L189" s="6">
        <f t="shared" si="13"/>
        <v>52764.160000000011</v>
      </c>
    </row>
    <row r="190" spans="1:12" x14ac:dyDescent="0.25">
      <c r="A190" s="11"/>
      <c r="B190" s="11"/>
      <c r="E190" s="13"/>
      <c r="H190" s="6">
        <f t="shared" si="10"/>
        <v>0</v>
      </c>
      <c r="J190" s="6">
        <f t="shared" si="11"/>
        <v>0</v>
      </c>
      <c r="K190" s="6">
        <f t="shared" si="12"/>
        <v>0</v>
      </c>
      <c r="L190" s="6">
        <f t="shared" si="13"/>
        <v>52764.160000000011</v>
      </c>
    </row>
    <row r="191" spans="1:12" x14ac:dyDescent="0.25">
      <c r="A191" s="11"/>
      <c r="B191" s="11"/>
      <c r="E191" s="13"/>
      <c r="H191" s="6">
        <f t="shared" si="10"/>
        <v>0</v>
      </c>
      <c r="J191" s="6">
        <f t="shared" si="11"/>
        <v>0</v>
      </c>
      <c r="K191" s="6">
        <f t="shared" si="12"/>
        <v>0</v>
      </c>
      <c r="L191" s="6">
        <f t="shared" si="13"/>
        <v>52764.160000000011</v>
      </c>
    </row>
    <row r="192" spans="1:12" x14ac:dyDescent="0.25">
      <c r="A192" s="11"/>
      <c r="B192" s="11"/>
      <c r="E192" s="13"/>
      <c r="H192" s="6">
        <f t="shared" si="10"/>
        <v>0</v>
      </c>
      <c r="J192" s="6">
        <f t="shared" si="11"/>
        <v>0</v>
      </c>
      <c r="K192" s="6">
        <f t="shared" si="12"/>
        <v>0</v>
      </c>
      <c r="L192" s="6">
        <f t="shared" si="13"/>
        <v>52764.160000000011</v>
      </c>
    </row>
    <row r="193" spans="1:16" x14ac:dyDescent="0.25">
      <c r="A193" s="11"/>
      <c r="B193" s="11"/>
      <c r="E193" s="13"/>
      <c r="H193" s="6">
        <f t="shared" si="10"/>
        <v>0</v>
      </c>
      <c r="J193" s="6">
        <f t="shared" si="11"/>
        <v>0</v>
      </c>
      <c r="K193" s="6">
        <f t="shared" si="12"/>
        <v>0</v>
      </c>
      <c r="L193" s="6">
        <f t="shared" si="13"/>
        <v>52764.160000000011</v>
      </c>
      <c r="P193" s="15"/>
    </row>
    <row r="194" spans="1:16" x14ac:dyDescent="0.25">
      <c r="A194" s="11"/>
      <c r="B194" s="11"/>
      <c r="E194" s="13"/>
      <c r="H194" s="6">
        <f t="shared" si="10"/>
        <v>0</v>
      </c>
      <c r="J194" s="6">
        <f t="shared" si="11"/>
        <v>0</v>
      </c>
      <c r="K194" s="6">
        <f t="shared" si="12"/>
        <v>0</v>
      </c>
      <c r="L194" s="6">
        <f t="shared" si="13"/>
        <v>52764.160000000011</v>
      </c>
    </row>
    <row r="195" spans="1:16" x14ac:dyDescent="0.25">
      <c r="A195" s="11"/>
      <c r="B195" s="11"/>
      <c r="E195" s="13"/>
      <c r="H195" s="6">
        <f t="shared" si="10"/>
        <v>0</v>
      </c>
      <c r="J195" s="6">
        <f t="shared" si="11"/>
        <v>0</v>
      </c>
      <c r="K195" s="6">
        <f t="shared" si="12"/>
        <v>0</v>
      </c>
      <c r="L195" s="6">
        <f t="shared" si="13"/>
        <v>52764.160000000011</v>
      </c>
    </row>
    <row r="196" spans="1:16" x14ac:dyDescent="0.25">
      <c r="A196" s="11"/>
      <c r="B196" s="11"/>
      <c r="E196" s="13"/>
      <c r="H196" s="6">
        <f t="shared" si="10"/>
        <v>0</v>
      </c>
      <c r="J196" s="6">
        <f t="shared" si="11"/>
        <v>0</v>
      </c>
      <c r="K196" s="6">
        <f t="shared" si="12"/>
        <v>0</v>
      </c>
      <c r="L196" s="6">
        <f t="shared" si="13"/>
        <v>52764.160000000011</v>
      </c>
    </row>
    <row r="197" spans="1:16" x14ac:dyDescent="0.25">
      <c r="A197" s="11"/>
      <c r="B197" s="11"/>
      <c r="E197" s="13"/>
      <c r="H197" s="6">
        <f t="shared" si="10"/>
        <v>0</v>
      </c>
      <c r="J197" s="6">
        <f t="shared" si="11"/>
        <v>0</v>
      </c>
      <c r="K197" s="6">
        <f t="shared" si="12"/>
        <v>0</v>
      </c>
      <c r="L197" s="6">
        <f t="shared" si="13"/>
        <v>52764.160000000011</v>
      </c>
    </row>
    <row r="198" spans="1:16" x14ac:dyDescent="0.25">
      <c r="A198" s="11"/>
      <c r="B198" s="11"/>
      <c r="E198" s="13"/>
      <c r="H198" s="6">
        <f t="shared" si="10"/>
        <v>0</v>
      </c>
      <c r="J198" s="6">
        <f t="shared" si="11"/>
        <v>0</v>
      </c>
      <c r="K198" s="6">
        <f t="shared" si="12"/>
        <v>0</v>
      </c>
      <c r="L198" s="6">
        <f t="shared" si="13"/>
        <v>52764.160000000011</v>
      </c>
    </row>
    <row r="199" spans="1:16" x14ac:dyDescent="0.25">
      <c r="A199" s="11"/>
      <c r="B199" s="11"/>
      <c r="E199" s="13"/>
      <c r="H199" s="6">
        <f t="shared" si="10"/>
        <v>0</v>
      </c>
      <c r="J199" s="6">
        <f t="shared" si="11"/>
        <v>0</v>
      </c>
      <c r="K199" s="6">
        <f t="shared" si="12"/>
        <v>0</v>
      </c>
      <c r="L199" s="6">
        <f t="shared" si="13"/>
        <v>52764.160000000011</v>
      </c>
    </row>
    <row r="200" spans="1:16" x14ac:dyDescent="0.25">
      <c r="A200" s="11"/>
      <c r="B200" s="11"/>
      <c r="E200" s="13"/>
      <c r="H200" s="6">
        <f t="shared" si="10"/>
        <v>0</v>
      </c>
      <c r="J200" s="6">
        <f t="shared" si="11"/>
        <v>0</v>
      </c>
      <c r="K200" s="6">
        <f t="shared" si="12"/>
        <v>0</v>
      </c>
      <c r="L200" s="6">
        <f t="shared" si="13"/>
        <v>52764.160000000011</v>
      </c>
    </row>
    <row r="201" spans="1:16" x14ac:dyDescent="0.25">
      <c r="A201" s="11"/>
      <c r="B201" s="11"/>
      <c r="E201" s="13"/>
      <c r="H201" s="6">
        <f t="shared" si="10"/>
        <v>0</v>
      </c>
      <c r="J201" s="6">
        <f t="shared" si="11"/>
        <v>0</v>
      </c>
      <c r="K201" s="6">
        <f t="shared" si="12"/>
        <v>0</v>
      </c>
      <c r="L201" s="6">
        <f t="shared" si="13"/>
        <v>52764.160000000011</v>
      </c>
    </row>
    <row r="202" spans="1:16" x14ac:dyDescent="0.25">
      <c r="A202" s="11"/>
      <c r="B202" s="11"/>
      <c r="E202" s="13"/>
      <c r="H202" s="6">
        <f t="shared" ref="H202:H236" si="14">F202+G202</f>
        <v>0</v>
      </c>
      <c r="J202" s="6">
        <f t="shared" ref="J202:J236" si="15">IF(G202=0, IF(D202="Y", (F202*$G$5) + (I202*$G$5), 0), 0)</f>
        <v>0</v>
      </c>
      <c r="K202" s="6">
        <f t="shared" ref="K202:K236" si="16">IF(H202&gt;0, 0, I202+J202)</f>
        <v>0</v>
      </c>
      <c r="L202" s="6">
        <f t="shared" ref="L202:L236" si="17">L201-H202-K202</f>
        <v>52764.160000000011</v>
      </c>
    </row>
    <row r="203" spans="1:16" x14ac:dyDescent="0.25">
      <c r="A203" s="11"/>
      <c r="B203" s="11"/>
      <c r="E203" s="13"/>
      <c r="H203" s="6">
        <f t="shared" si="14"/>
        <v>0</v>
      </c>
      <c r="J203" s="6">
        <f t="shared" si="15"/>
        <v>0</v>
      </c>
      <c r="K203" s="6">
        <f t="shared" si="16"/>
        <v>0</v>
      </c>
      <c r="L203" s="6">
        <f t="shared" si="17"/>
        <v>52764.160000000011</v>
      </c>
    </row>
    <row r="204" spans="1:16" x14ac:dyDescent="0.25">
      <c r="A204" s="11"/>
      <c r="B204" s="11"/>
      <c r="E204" s="13"/>
      <c r="H204" s="6">
        <f t="shared" si="14"/>
        <v>0</v>
      </c>
      <c r="J204" s="6">
        <f t="shared" si="15"/>
        <v>0</v>
      </c>
      <c r="K204" s="6">
        <f t="shared" si="16"/>
        <v>0</v>
      </c>
      <c r="L204" s="6">
        <f t="shared" si="17"/>
        <v>52764.160000000011</v>
      </c>
    </row>
    <row r="205" spans="1:16" x14ac:dyDescent="0.25">
      <c r="A205" s="11"/>
      <c r="B205" s="11"/>
      <c r="E205" s="13"/>
      <c r="H205" s="6">
        <f t="shared" si="14"/>
        <v>0</v>
      </c>
      <c r="J205" s="6">
        <f t="shared" si="15"/>
        <v>0</v>
      </c>
      <c r="K205" s="6">
        <f t="shared" si="16"/>
        <v>0</v>
      </c>
      <c r="L205" s="6">
        <f t="shared" si="17"/>
        <v>52764.160000000011</v>
      </c>
    </row>
    <row r="206" spans="1:16" x14ac:dyDescent="0.25">
      <c r="A206" s="11"/>
      <c r="B206" s="11"/>
      <c r="E206" s="13"/>
      <c r="H206" s="6">
        <f t="shared" si="14"/>
        <v>0</v>
      </c>
      <c r="J206" s="6">
        <f t="shared" si="15"/>
        <v>0</v>
      </c>
      <c r="K206" s="6">
        <f t="shared" si="16"/>
        <v>0</v>
      </c>
      <c r="L206" s="6">
        <f t="shared" si="17"/>
        <v>52764.160000000011</v>
      </c>
    </row>
    <row r="207" spans="1:16" x14ac:dyDescent="0.25">
      <c r="A207" s="11"/>
      <c r="B207" s="11"/>
      <c r="E207" s="13"/>
      <c r="H207" s="6">
        <f t="shared" si="14"/>
        <v>0</v>
      </c>
      <c r="J207" s="6">
        <f t="shared" si="15"/>
        <v>0</v>
      </c>
      <c r="K207" s="6">
        <f t="shared" si="16"/>
        <v>0</v>
      </c>
      <c r="L207" s="6">
        <f t="shared" si="17"/>
        <v>52764.160000000011</v>
      </c>
    </row>
    <row r="208" spans="1:16" x14ac:dyDescent="0.25">
      <c r="A208" s="11"/>
      <c r="B208" s="11"/>
      <c r="E208" s="13"/>
      <c r="H208" s="6">
        <f t="shared" si="14"/>
        <v>0</v>
      </c>
      <c r="J208" s="6">
        <f t="shared" si="15"/>
        <v>0</v>
      </c>
      <c r="K208" s="6">
        <f t="shared" si="16"/>
        <v>0</v>
      </c>
      <c r="L208" s="6">
        <f t="shared" si="17"/>
        <v>52764.160000000011</v>
      </c>
    </row>
    <row r="209" spans="1:12" x14ac:dyDescent="0.25">
      <c r="A209" s="11"/>
      <c r="B209" s="11"/>
      <c r="E209" s="13"/>
      <c r="H209" s="6">
        <f t="shared" si="14"/>
        <v>0</v>
      </c>
      <c r="J209" s="6">
        <f t="shared" si="15"/>
        <v>0</v>
      </c>
      <c r="K209" s="6">
        <f t="shared" si="16"/>
        <v>0</v>
      </c>
      <c r="L209" s="6">
        <f t="shared" si="17"/>
        <v>52764.160000000011</v>
      </c>
    </row>
    <row r="210" spans="1:12" x14ac:dyDescent="0.25">
      <c r="A210" s="11"/>
      <c r="B210" s="11"/>
      <c r="E210" s="13"/>
      <c r="H210" s="6">
        <f t="shared" si="14"/>
        <v>0</v>
      </c>
      <c r="J210" s="6">
        <f t="shared" si="15"/>
        <v>0</v>
      </c>
      <c r="K210" s="6">
        <f t="shared" si="16"/>
        <v>0</v>
      </c>
      <c r="L210" s="6">
        <f t="shared" si="17"/>
        <v>52764.160000000011</v>
      </c>
    </row>
    <row r="211" spans="1:12" x14ac:dyDescent="0.25">
      <c r="A211" s="11"/>
      <c r="B211" s="11"/>
      <c r="E211" s="13"/>
      <c r="H211" s="6">
        <f t="shared" si="14"/>
        <v>0</v>
      </c>
      <c r="J211" s="6">
        <f t="shared" si="15"/>
        <v>0</v>
      </c>
      <c r="K211" s="6">
        <f t="shared" si="16"/>
        <v>0</v>
      </c>
      <c r="L211" s="6">
        <f t="shared" si="17"/>
        <v>52764.160000000011</v>
      </c>
    </row>
    <row r="212" spans="1:12" x14ac:dyDescent="0.25">
      <c r="A212" s="11"/>
      <c r="B212" s="11"/>
      <c r="E212" s="13"/>
      <c r="H212" s="6">
        <f t="shared" si="14"/>
        <v>0</v>
      </c>
      <c r="J212" s="6">
        <f t="shared" si="15"/>
        <v>0</v>
      </c>
      <c r="K212" s="6">
        <f t="shared" si="16"/>
        <v>0</v>
      </c>
      <c r="L212" s="6">
        <f t="shared" si="17"/>
        <v>52764.160000000011</v>
      </c>
    </row>
    <row r="213" spans="1:12" x14ac:dyDescent="0.25">
      <c r="A213" s="11"/>
      <c r="B213" s="11"/>
      <c r="E213" s="13"/>
      <c r="H213" s="6">
        <f t="shared" si="14"/>
        <v>0</v>
      </c>
      <c r="J213" s="6">
        <f t="shared" si="15"/>
        <v>0</v>
      </c>
      <c r="K213" s="6">
        <f t="shared" si="16"/>
        <v>0</v>
      </c>
      <c r="L213" s="6">
        <f t="shared" si="17"/>
        <v>52764.160000000011</v>
      </c>
    </row>
    <row r="214" spans="1:12" x14ac:dyDescent="0.25">
      <c r="A214" s="11"/>
      <c r="B214" s="11"/>
      <c r="E214" s="13"/>
      <c r="H214" s="6">
        <f t="shared" si="14"/>
        <v>0</v>
      </c>
      <c r="J214" s="6">
        <f t="shared" si="15"/>
        <v>0</v>
      </c>
      <c r="K214" s="6">
        <f t="shared" si="16"/>
        <v>0</v>
      </c>
      <c r="L214" s="6">
        <f t="shared" si="17"/>
        <v>52764.160000000011</v>
      </c>
    </row>
    <row r="215" spans="1:12" x14ac:dyDescent="0.25">
      <c r="A215" s="11"/>
      <c r="B215" s="11"/>
      <c r="E215" s="13"/>
      <c r="H215" s="6">
        <f t="shared" si="14"/>
        <v>0</v>
      </c>
      <c r="J215" s="6">
        <f t="shared" si="15"/>
        <v>0</v>
      </c>
      <c r="K215" s="6">
        <f t="shared" si="16"/>
        <v>0</v>
      </c>
      <c r="L215" s="6">
        <f t="shared" si="17"/>
        <v>52764.160000000011</v>
      </c>
    </row>
    <row r="216" spans="1:12" x14ac:dyDescent="0.25">
      <c r="A216" s="11"/>
      <c r="B216" s="11"/>
      <c r="E216" s="13"/>
      <c r="H216" s="6">
        <f t="shared" si="14"/>
        <v>0</v>
      </c>
      <c r="J216" s="6">
        <f t="shared" si="15"/>
        <v>0</v>
      </c>
      <c r="K216" s="6">
        <f t="shared" si="16"/>
        <v>0</v>
      </c>
      <c r="L216" s="6">
        <f t="shared" si="17"/>
        <v>52764.160000000011</v>
      </c>
    </row>
    <row r="217" spans="1:12" x14ac:dyDescent="0.25">
      <c r="A217" s="11"/>
      <c r="B217" s="11"/>
      <c r="E217" s="13"/>
      <c r="H217" s="6">
        <f t="shared" si="14"/>
        <v>0</v>
      </c>
      <c r="J217" s="6">
        <f t="shared" si="15"/>
        <v>0</v>
      </c>
      <c r="K217" s="6">
        <f t="shared" si="16"/>
        <v>0</v>
      </c>
      <c r="L217" s="6">
        <f t="shared" si="17"/>
        <v>52764.160000000011</v>
      </c>
    </row>
    <row r="218" spans="1:12" x14ac:dyDescent="0.25">
      <c r="A218" s="11"/>
      <c r="B218" s="11"/>
      <c r="E218" s="13"/>
      <c r="H218" s="6">
        <f t="shared" si="14"/>
        <v>0</v>
      </c>
      <c r="J218" s="6">
        <f t="shared" si="15"/>
        <v>0</v>
      </c>
      <c r="K218" s="6">
        <f t="shared" si="16"/>
        <v>0</v>
      </c>
      <c r="L218" s="6">
        <f t="shared" si="17"/>
        <v>52764.160000000011</v>
      </c>
    </row>
    <row r="219" spans="1:12" x14ac:dyDescent="0.25">
      <c r="A219" s="11"/>
      <c r="B219" s="11"/>
      <c r="E219" s="13"/>
      <c r="H219" s="6">
        <f t="shared" si="14"/>
        <v>0</v>
      </c>
      <c r="J219" s="6">
        <f t="shared" si="15"/>
        <v>0</v>
      </c>
      <c r="K219" s="6">
        <f t="shared" si="16"/>
        <v>0</v>
      </c>
      <c r="L219" s="6">
        <f t="shared" si="17"/>
        <v>52764.160000000011</v>
      </c>
    </row>
    <row r="220" spans="1:12" x14ac:dyDescent="0.25">
      <c r="A220" s="11"/>
      <c r="B220" s="11"/>
      <c r="E220" s="13"/>
      <c r="H220" s="6">
        <f t="shared" si="14"/>
        <v>0</v>
      </c>
      <c r="J220" s="6">
        <f t="shared" si="15"/>
        <v>0</v>
      </c>
      <c r="K220" s="6">
        <f t="shared" si="16"/>
        <v>0</v>
      </c>
      <c r="L220" s="6">
        <f t="shared" si="17"/>
        <v>52764.160000000011</v>
      </c>
    </row>
    <row r="221" spans="1:12" x14ac:dyDescent="0.25">
      <c r="A221" s="11"/>
      <c r="B221" s="11"/>
      <c r="E221" s="13"/>
      <c r="H221" s="6">
        <f t="shared" si="14"/>
        <v>0</v>
      </c>
      <c r="J221" s="6">
        <f t="shared" si="15"/>
        <v>0</v>
      </c>
      <c r="K221" s="6">
        <f t="shared" si="16"/>
        <v>0</v>
      </c>
      <c r="L221" s="6">
        <f t="shared" si="17"/>
        <v>52764.160000000011</v>
      </c>
    </row>
    <row r="222" spans="1:12" x14ac:dyDescent="0.25">
      <c r="A222" s="11"/>
      <c r="B222" s="11"/>
      <c r="E222" s="13"/>
      <c r="H222" s="6">
        <f t="shared" si="14"/>
        <v>0</v>
      </c>
      <c r="J222" s="6">
        <f t="shared" si="15"/>
        <v>0</v>
      </c>
      <c r="K222" s="6">
        <f t="shared" si="16"/>
        <v>0</v>
      </c>
      <c r="L222" s="6">
        <f t="shared" si="17"/>
        <v>52764.160000000011</v>
      </c>
    </row>
    <row r="223" spans="1:12" x14ac:dyDescent="0.25">
      <c r="A223" s="11"/>
      <c r="B223" s="11"/>
      <c r="E223" s="13"/>
      <c r="H223" s="6">
        <f t="shared" si="14"/>
        <v>0</v>
      </c>
      <c r="J223" s="6">
        <f t="shared" si="15"/>
        <v>0</v>
      </c>
      <c r="K223" s="6">
        <f t="shared" si="16"/>
        <v>0</v>
      </c>
      <c r="L223" s="6">
        <f t="shared" si="17"/>
        <v>52764.160000000011</v>
      </c>
    </row>
    <row r="224" spans="1:12" x14ac:dyDescent="0.25">
      <c r="A224" s="11"/>
      <c r="B224" s="11"/>
      <c r="E224" s="13"/>
      <c r="H224" s="6">
        <f t="shared" si="14"/>
        <v>0</v>
      </c>
      <c r="J224" s="6">
        <f t="shared" si="15"/>
        <v>0</v>
      </c>
      <c r="K224" s="6">
        <f t="shared" si="16"/>
        <v>0</v>
      </c>
      <c r="L224" s="6">
        <f t="shared" si="17"/>
        <v>52764.160000000011</v>
      </c>
    </row>
    <row r="225" spans="1:12" x14ac:dyDescent="0.25">
      <c r="A225" s="11"/>
      <c r="B225" s="11"/>
      <c r="E225" s="13"/>
      <c r="H225" s="6">
        <f t="shared" si="14"/>
        <v>0</v>
      </c>
      <c r="J225" s="6">
        <f t="shared" si="15"/>
        <v>0</v>
      </c>
      <c r="K225" s="6">
        <f t="shared" si="16"/>
        <v>0</v>
      </c>
      <c r="L225" s="6">
        <f t="shared" si="17"/>
        <v>52764.160000000011</v>
      </c>
    </row>
    <row r="226" spans="1:12" x14ac:dyDescent="0.25">
      <c r="A226" s="11"/>
      <c r="B226" s="11"/>
      <c r="E226" s="13"/>
      <c r="H226" s="6">
        <f t="shared" si="14"/>
        <v>0</v>
      </c>
      <c r="J226" s="6">
        <f t="shared" si="15"/>
        <v>0</v>
      </c>
      <c r="K226" s="6">
        <f t="shared" si="16"/>
        <v>0</v>
      </c>
      <c r="L226" s="6">
        <f t="shared" si="17"/>
        <v>52764.160000000011</v>
      </c>
    </row>
    <row r="227" spans="1:12" x14ac:dyDescent="0.25">
      <c r="A227" s="11"/>
      <c r="B227" s="11"/>
      <c r="E227" s="13"/>
      <c r="H227" s="6">
        <f t="shared" si="14"/>
        <v>0</v>
      </c>
      <c r="J227" s="6">
        <f t="shared" si="15"/>
        <v>0</v>
      </c>
      <c r="K227" s="6">
        <f t="shared" si="16"/>
        <v>0</v>
      </c>
      <c r="L227" s="6">
        <f t="shared" si="17"/>
        <v>52764.160000000011</v>
      </c>
    </row>
    <row r="228" spans="1:12" x14ac:dyDescent="0.25">
      <c r="A228" s="11"/>
      <c r="B228" s="11"/>
      <c r="E228" s="13"/>
      <c r="H228" s="6">
        <f t="shared" si="14"/>
        <v>0</v>
      </c>
      <c r="J228" s="6">
        <f t="shared" si="15"/>
        <v>0</v>
      </c>
      <c r="K228" s="6">
        <f t="shared" si="16"/>
        <v>0</v>
      </c>
      <c r="L228" s="6">
        <f t="shared" si="17"/>
        <v>52764.160000000011</v>
      </c>
    </row>
    <row r="229" spans="1:12" x14ac:dyDescent="0.25">
      <c r="A229" s="11"/>
      <c r="B229" s="11"/>
      <c r="E229" s="13"/>
      <c r="H229" s="6">
        <f t="shared" si="14"/>
        <v>0</v>
      </c>
      <c r="J229" s="6">
        <f t="shared" si="15"/>
        <v>0</v>
      </c>
      <c r="K229" s="6">
        <f t="shared" si="16"/>
        <v>0</v>
      </c>
      <c r="L229" s="6">
        <f t="shared" si="17"/>
        <v>52764.160000000011</v>
      </c>
    </row>
    <row r="230" spans="1:12" x14ac:dyDescent="0.25">
      <c r="A230" s="11"/>
      <c r="B230" s="11"/>
      <c r="E230" s="13"/>
      <c r="H230" s="6">
        <f t="shared" si="14"/>
        <v>0</v>
      </c>
      <c r="J230" s="6">
        <f t="shared" si="15"/>
        <v>0</v>
      </c>
      <c r="K230" s="6">
        <f t="shared" si="16"/>
        <v>0</v>
      </c>
      <c r="L230" s="6">
        <f t="shared" si="17"/>
        <v>52764.160000000011</v>
      </c>
    </row>
    <row r="231" spans="1:12" x14ac:dyDescent="0.25">
      <c r="A231" s="11"/>
      <c r="B231" s="11"/>
      <c r="E231" s="13"/>
      <c r="H231" s="6">
        <f t="shared" si="14"/>
        <v>0</v>
      </c>
      <c r="J231" s="6">
        <f t="shared" si="15"/>
        <v>0</v>
      </c>
      <c r="K231" s="6">
        <f t="shared" si="16"/>
        <v>0</v>
      </c>
      <c r="L231" s="6">
        <f t="shared" si="17"/>
        <v>52764.160000000011</v>
      </c>
    </row>
    <row r="232" spans="1:12" x14ac:dyDescent="0.25">
      <c r="A232" s="11"/>
      <c r="B232" s="11"/>
      <c r="E232" s="13"/>
      <c r="H232" s="6">
        <f t="shared" si="14"/>
        <v>0</v>
      </c>
      <c r="J232" s="6">
        <f t="shared" si="15"/>
        <v>0</v>
      </c>
      <c r="K232" s="6">
        <f t="shared" si="16"/>
        <v>0</v>
      </c>
      <c r="L232" s="6">
        <f t="shared" si="17"/>
        <v>52764.160000000011</v>
      </c>
    </row>
    <row r="233" spans="1:12" x14ac:dyDescent="0.25">
      <c r="A233" s="11"/>
      <c r="B233" s="11"/>
      <c r="E233" s="13"/>
      <c r="H233" s="6">
        <f t="shared" si="14"/>
        <v>0</v>
      </c>
      <c r="J233" s="6">
        <f t="shared" si="15"/>
        <v>0</v>
      </c>
      <c r="K233" s="6">
        <f t="shared" si="16"/>
        <v>0</v>
      </c>
      <c r="L233" s="6">
        <f t="shared" si="17"/>
        <v>52764.160000000011</v>
      </c>
    </row>
    <row r="234" spans="1:12" x14ac:dyDescent="0.25">
      <c r="A234" s="11"/>
      <c r="B234" s="11"/>
      <c r="E234" s="13"/>
      <c r="H234" s="6">
        <f t="shared" si="14"/>
        <v>0</v>
      </c>
      <c r="J234" s="6">
        <f t="shared" si="15"/>
        <v>0</v>
      </c>
      <c r="K234" s="6">
        <f t="shared" si="16"/>
        <v>0</v>
      </c>
      <c r="L234" s="6">
        <f t="shared" si="17"/>
        <v>52764.160000000011</v>
      </c>
    </row>
    <row r="235" spans="1:12" x14ac:dyDescent="0.25">
      <c r="A235" s="11"/>
      <c r="B235" s="11"/>
      <c r="E235" s="13"/>
      <c r="H235" s="6">
        <f t="shared" si="14"/>
        <v>0</v>
      </c>
      <c r="J235" s="6">
        <f t="shared" si="15"/>
        <v>0</v>
      </c>
      <c r="K235" s="6">
        <f t="shared" si="16"/>
        <v>0</v>
      </c>
      <c r="L235" s="6">
        <f t="shared" si="17"/>
        <v>52764.160000000011</v>
      </c>
    </row>
    <row r="236" spans="1:12" x14ac:dyDescent="0.25">
      <c r="A236" s="11"/>
      <c r="B236" s="11"/>
      <c r="E236" s="13"/>
      <c r="H236" s="6">
        <f t="shared" si="14"/>
        <v>0</v>
      </c>
      <c r="J236" s="6">
        <f t="shared" si="15"/>
        <v>0</v>
      </c>
      <c r="K236" s="6">
        <f t="shared" si="16"/>
        <v>0</v>
      </c>
      <c r="L236" s="6">
        <f t="shared" si="17"/>
        <v>52764.160000000011</v>
      </c>
    </row>
    <row r="237" spans="1:12" x14ac:dyDescent="0.25">
      <c r="A237" s="11"/>
      <c r="B237" s="11"/>
      <c r="E237" s="13"/>
      <c r="H237" s="6">
        <f t="shared" ref="H237:H261" si="18">F237+G237</f>
        <v>0</v>
      </c>
      <c r="J237" s="6">
        <f t="shared" ref="J237:J261" si="19">IF(G237=0, IF(D237="Y", (F237*$G$5) + (I237*$G$5), 0), 0)</f>
        <v>0</v>
      </c>
      <c r="K237" s="6">
        <f t="shared" ref="K237:K261" si="20">IF(H237&gt;0, 0, I237+J237)</f>
        <v>0</v>
      </c>
      <c r="L237" s="6">
        <f t="shared" ref="L237:L261" si="21">L236-H237-K237</f>
        <v>52764.160000000011</v>
      </c>
    </row>
    <row r="238" spans="1:12" x14ac:dyDescent="0.25">
      <c r="A238" s="11"/>
      <c r="B238" s="11"/>
      <c r="E238" s="13"/>
      <c r="H238" s="6">
        <f t="shared" si="18"/>
        <v>0</v>
      </c>
      <c r="J238" s="6">
        <f t="shared" si="19"/>
        <v>0</v>
      </c>
      <c r="K238" s="6">
        <f t="shared" si="20"/>
        <v>0</v>
      </c>
      <c r="L238" s="6">
        <f t="shared" si="21"/>
        <v>52764.160000000011</v>
      </c>
    </row>
    <row r="239" spans="1:12" x14ac:dyDescent="0.25">
      <c r="A239" s="11"/>
      <c r="B239" s="11"/>
      <c r="E239" s="13"/>
      <c r="H239" s="6">
        <f t="shared" si="18"/>
        <v>0</v>
      </c>
      <c r="J239" s="6">
        <f t="shared" si="19"/>
        <v>0</v>
      </c>
      <c r="K239" s="6">
        <f t="shared" si="20"/>
        <v>0</v>
      </c>
      <c r="L239" s="6">
        <f t="shared" si="21"/>
        <v>52764.160000000011</v>
      </c>
    </row>
    <row r="240" spans="1:12" x14ac:dyDescent="0.25">
      <c r="A240" s="11"/>
      <c r="B240" s="11"/>
      <c r="E240" s="13"/>
      <c r="H240" s="6">
        <f t="shared" si="18"/>
        <v>0</v>
      </c>
      <c r="J240" s="6">
        <f t="shared" si="19"/>
        <v>0</v>
      </c>
      <c r="K240" s="6">
        <f t="shared" si="20"/>
        <v>0</v>
      </c>
      <c r="L240" s="6">
        <f t="shared" si="21"/>
        <v>52764.160000000011</v>
      </c>
    </row>
    <row r="241" spans="1:12" x14ac:dyDescent="0.25">
      <c r="A241" s="11"/>
      <c r="B241" s="11"/>
      <c r="E241" s="13"/>
      <c r="H241" s="6">
        <f t="shared" si="18"/>
        <v>0</v>
      </c>
      <c r="J241" s="6">
        <f t="shared" si="19"/>
        <v>0</v>
      </c>
      <c r="K241" s="6">
        <f t="shared" si="20"/>
        <v>0</v>
      </c>
      <c r="L241" s="6">
        <f t="shared" si="21"/>
        <v>52764.160000000011</v>
      </c>
    </row>
    <row r="242" spans="1:12" x14ac:dyDescent="0.25">
      <c r="A242" s="11"/>
      <c r="B242" s="11"/>
      <c r="E242" s="13"/>
      <c r="H242" s="6">
        <f t="shared" si="18"/>
        <v>0</v>
      </c>
      <c r="J242" s="6">
        <f t="shared" si="19"/>
        <v>0</v>
      </c>
      <c r="K242" s="6">
        <f t="shared" si="20"/>
        <v>0</v>
      </c>
      <c r="L242" s="6">
        <f t="shared" si="21"/>
        <v>52764.160000000011</v>
      </c>
    </row>
    <row r="243" spans="1:12" x14ac:dyDescent="0.25">
      <c r="A243" s="11"/>
      <c r="B243" s="11"/>
      <c r="E243" s="13"/>
      <c r="H243" s="6">
        <f t="shared" si="18"/>
        <v>0</v>
      </c>
      <c r="J243" s="6">
        <f t="shared" si="19"/>
        <v>0</v>
      </c>
      <c r="K243" s="6">
        <f t="shared" si="20"/>
        <v>0</v>
      </c>
      <c r="L243" s="6">
        <f t="shared" si="21"/>
        <v>52764.160000000011</v>
      </c>
    </row>
    <row r="244" spans="1:12" x14ac:dyDescent="0.25">
      <c r="A244" s="11"/>
      <c r="B244" s="11"/>
      <c r="E244" s="13"/>
      <c r="H244" s="6">
        <f t="shared" si="18"/>
        <v>0</v>
      </c>
      <c r="J244" s="6">
        <f t="shared" si="19"/>
        <v>0</v>
      </c>
      <c r="K244" s="6">
        <f t="shared" si="20"/>
        <v>0</v>
      </c>
      <c r="L244" s="6">
        <f t="shared" si="21"/>
        <v>52764.160000000011</v>
      </c>
    </row>
    <row r="245" spans="1:12" x14ac:dyDescent="0.25">
      <c r="A245" s="11"/>
      <c r="B245" s="11"/>
      <c r="E245" s="13"/>
      <c r="H245" s="6">
        <f t="shared" si="18"/>
        <v>0</v>
      </c>
      <c r="J245" s="6">
        <f t="shared" si="19"/>
        <v>0</v>
      </c>
      <c r="K245" s="6">
        <f t="shared" si="20"/>
        <v>0</v>
      </c>
      <c r="L245" s="6">
        <f t="shared" si="21"/>
        <v>52764.160000000011</v>
      </c>
    </row>
    <row r="246" spans="1:12" x14ac:dyDescent="0.25">
      <c r="A246" s="11"/>
      <c r="B246" s="11"/>
      <c r="E246" s="13"/>
      <c r="H246" s="6">
        <f t="shared" si="18"/>
        <v>0</v>
      </c>
      <c r="J246" s="6">
        <f t="shared" si="19"/>
        <v>0</v>
      </c>
      <c r="K246" s="6">
        <f t="shared" si="20"/>
        <v>0</v>
      </c>
      <c r="L246" s="6">
        <f t="shared" si="21"/>
        <v>52764.160000000011</v>
      </c>
    </row>
    <row r="247" spans="1:12" x14ac:dyDescent="0.25">
      <c r="A247" s="11"/>
      <c r="B247" s="11"/>
      <c r="E247" s="13"/>
      <c r="H247" s="6">
        <f t="shared" si="18"/>
        <v>0</v>
      </c>
      <c r="J247" s="6">
        <f t="shared" si="19"/>
        <v>0</v>
      </c>
      <c r="K247" s="6">
        <f t="shared" si="20"/>
        <v>0</v>
      </c>
      <c r="L247" s="6">
        <f t="shared" si="21"/>
        <v>52764.160000000011</v>
      </c>
    </row>
    <row r="248" spans="1:12" x14ac:dyDescent="0.25">
      <c r="A248" s="11"/>
      <c r="B248" s="11"/>
      <c r="E248" s="13"/>
      <c r="H248" s="6">
        <f t="shared" si="18"/>
        <v>0</v>
      </c>
      <c r="J248" s="6">
        <f t="shared" si="19"/>
        <v>0</v>
      </c>
      <c r="K248" s="6">
        <f t="shared" si="20"/>
        <v>0</v>
      </c>
      <c r="L248" s="6">
        <f t="shared" si="21"/>
        <v>52764.160000000011</v>
      </c>
    </row>
    <row r="249" spans="1:12" x14ac:dyDescent="0.25">
      <c r="A249" s="11"/>
      <c r="B249" s="11"/>
      <c r="E249" s="13"/>
      <c r="H249" s="6">
        <f t="shared" si="18"/>
        <v>0</v>
      </c>
      <c r="J249" s="6">
        <f t="shared" si="19"/>
        <v>0</v>
      </c>
      <c r="K249" s="6">
        <f t="shared" si="20"/>
        <v>0</v>
      </c>
      <c r="L249" s="6">
        <f t="shared" si="21"/>
        <v>52764.160000000011</v>
      </c>
    </row>
    <row r="250" spans="1:12" x14ac:dyDescent="0.25">
      <c r="A250" s="11"/>
      <c r="B250" s="11"/>
      <c r="E250" s="13"/>
      <c r="H250" s="6">
        <f t="shared" si="18"/>
        <v>0</v>
      </c>
      <c r="J250" s="6">
        <f t="shared" si="19"/>
        <v>0</v>
      </c>
      <c r="K250" s="6">
        <f t="shared" si="20"/>
        <v>0</v>
      </c>
      <c r="L250" s="6">
        <f t="shared" si="21"/>
        <v>52764.160000000011</v>
      </c>
    </row>
    <row r="251" spans="1:12" x14ac:dyDescent="0.25">
      <c r="A251" s="11"/>
      <c r="B251" s="11"/>
      <c r="E251" s="13"/>
      <c r="H251" s="6">
        <f t="shared" si="18"/>
        <v>0</v>
      </c>
      <c r="J251" s="6">
        <f t="shared" si="19"/>
        <v>0</v>
      </c>
      <c r="K251" s="6">
        <f t="shared" si="20"/>
        <v>0</v>
      </c>
      <c r="L251" s="6">
        <f t="shared" si="21"/>
        <v>52764.160000000011</v>
      </c>
    </row>
    <row r="252" spans="1:12" x14ac:dyDescent="0.25">
      <c r="A252" s="11"/>
      <c r="B252" s="11"/>
      <c r="E252" s="13"/>
      <c r="H252" s="6">
        <f t="shared" si="18"/>
        <v>0</v>
      </c>
      <c r="J252" s="6">
        <f t="shared" si="19"/>
        <v>0</v>
      </c>
      <c r="K252" s="6">
        <f t="shared" si="20"/>
        <v>0</v>
      </c>
      <c r="L252" s="6">
        <f t="shared" si="21"/>
        <v>52764.160000000011</v>
      </c>
    </row>
    <row r="253" spans="1:12" x14ac:dyDescent="0.25">
      <c r="A253" s="11"/>
      <c r="B253" s="11"/>
      <c r="E253" s="13"/>
      <c r="H253" s="6">
        <f t="shared" si="18"/>
        <v>0</v>
      </c>
      <c r="J253" s="6">
        <f t="shared" si="19"/>
        <v>0</v>
      </c>
      <c r="K253" s="6">
        <f t="shared" si="20"/>
        <v>0</v>
      </c>
      <c r="L253" s="6">
        <f t="shared" si="21"/>
        <v>52764.160000000011</v>
      </c>
    </row>
    <row r="254" spans="1:12" x14ac:dyDescent="0.25">
      <c r="A254" s="11"/>
      <c r="B254" s="11"/>
      <c r="E254" s="13"/>
      <c r="H254" s="6">
        <f t="shared" si="18"/>
        <v>0</v>
      </c>
      <c r="J254" s="6">
        <f t="shared" si="19"/>
        <v>0</v>
      </c>
      <c r="K254" s="6">
        <f t="shared" si="20"/>
        <v>0</v>
      </c>
      <c r="L254" s="6">
        <f t="shared" si="21"/>
        <v>52764.160000000011</v>
      </c>
    </row>
    <row r="255" spans="1:12" s="21" customFormat="1" x14ac:dyDescent="0.25">
      <c r="A255" s="20"/>
      <c r="B255" s="20"/>
      <c r="D255" s="22"/>
      <c r="E255" s="23"/>
      <c r="F255" s="19"/>
      <c r="G255" s="19"/>
      <c r="H255" s="19">
        <f t="shared" si="18"/>
        <v>0</v>
      </c>
      <c r="I255" s="19"/>
      <c r="J255" s="19">
        <f t="shared" si="19"/>
        <v>0</v>
      </c>
      <c r="K255" s="19">
        <f t="shared" si="20"/>
        <v>0</v>
      </c>
      <c r="L255" s="19">
        <f t="shared" si="21"/>
        <v>52764.160000000011</v>
      </c>
    </row>
    <row r="256" spans="1:12" x14ac:dyDescent="0.25">
      <c r="A256" s="11"/>
      <c r="B256" s="11"/>
      <c r="E256" s="13"/>
      <c r="H256" s="6">
        <f t="shared" si="18"/>
        <v>0</v>
      </c>
      <c r="J256" s="6">
        <f t="shared" si="19"/>
        <v>0</v>
      </c>
      <c r="K256" s="6">
        <f t="shared" si="20"/>
        <v>0</v>
      </c>
      <c r="L256" s="6">
        <f t="shared" si="21"/>
        <v>52764.160000000011</v>
      </c>
    </row>
    <row r="257" spans="1:12" x14ac:dyDescent="0.25">
      <c r="A257" s="11"/>
      <c r="B257" s="11"/>
      <c r="E257" s="13"/>
      <c r="H257" s="6">
        <f t="shared" si="18"/>
        <v>0</v>
      </c>
      <c r="J257" s="6">
        <f t="shared" si="19"/>
        <v>0</v>
      </c>
      <c r="K257" s="6">
        <f t="shared" si="20"/>
        <v>0</v>
      </c>
      <c r="L257" s="6">
        <f t="shared" si="21"/>
        <v>52764.160000000011</v>
      </c>
    </row>
    <row r="258" spans="1:12" x14ac:dyDescent="0.25">
      <c r="A258" s="11"/>
      <c r="B258" s="11"/>
      <c r="E258" s="13"/>
      <c r="H258" s="6">
        <f t="shared" si="18"/>
        <v>0</v>
      </c>
      <c r="J258" s="6">
        <f t="shared" si="19"/>
        <v>0</v>
      </c>
      <c r="K258" s="6">
        <f t="shared" si="20"/>
        <v>0</v>
      </c>
      <c r="L258" s="6">
        <f t="shared" si="21"/>
        <v>52764.160000000011</v>
      </c>
    </row>
    <row r="259" spans="1:12" x14ac:dyDescent="0.25">
      <c r="A259" s="11"/>
      <c r="B259" s="11"/>
      <c r="E259" s="13"/>
      <c r="H259" s="6">
        <f t="shared" si="18"/>
        <v>0</v>
      </c>
      <c r="J259" s="6">
        <f t="shared" si="19"/>
        <v>0</v>
      </c>
      <c r="K259" s="6">
        <f t="shared" si="20"/>
        <v>0</v>
      </c>
      <c r="L259" s="6">
        <f t="shared" si="21"/>
        <v>52764.160000000011</v>
      </c>
    </row>
    <row r="260" spans="1:12" x14ac:dyDescent="0.25">
      <c r="A260" s="11"/>
      <c r="B260" s="11"/>
      <c r="E260" s="13"/>
      <c r="H260" s="6">
        <f t="shared" si="18"/>
        <v>0</v>
      </c>
      <c r="J260" s="6">
        <f t="shared" si="19"/>
        <v>0</v>
      </c>
      <c r="K260" s="6">
        <f t="shared" si="20"/>
        <v>0</v>
      </c>
      <c r="L260" s="6">
        <f t="shared" si="21"/>
        <v>52764.160000000011</v>
      </c>
    </row>
    <row r="261" spans="1:12" x14ac:dyDescent="0.25">
      <c r="A261" s="11"/>
      <c r="B261" s="11"/>
      <c r="E261" s="13"/>
      <c r="H261" s="6">
        <f t="shared" si="18"/>
        <v>0</v>
      </c>
      <c r="J261" s="6">
        <f t="shared" si="19"/>
        <v>0</v>
      </c>
      <c r="K261" s="6">
        <f t="shared" si="20"/>
        <v>0</v>
      </c>
      <c r="L261" s="6">
        <f t="shared" si="21"/>
        <v>52764.160000000011</v>
      </c>
    </row>
    <row r="262" spans="1:12" x14ac:dyDescent="0.25">
      <c r="A262" s="11"/>
      <c r="B262" s="11"/>
      <c r="E262" s="13"/>
      <c r="H262" s="6">
        <f t="shared" ref="H262:H279" si="22">F262+G262</f>
        <v>0</v>
      </c>
      <c r="J262" s="6">
        <f t="shared" ref="J262:J279" si="23">IF(G262=0, IF(D262="Y", (F262*$G$5) + (I262*$G$5), 0), 0)</f>
        <v>0</v>
      </c>
      <c r="K262" s="6">
        <f t="shared" ref="K262:K279" si="24">IF(H262&gt;0, 0, I262+J262)</f>
        <v>0</v>
      </c>
      <c r="L262" s="6">
        <f t="shared" ref="L262:L279" si="25">L261-H262-K262</f>
        <v>52764.160000000011</v>
      </c>
    </row>
    <row r="263" spans="1:12" x14ac:dyDescent="0.25">
      <c r="A263" s="11"/>
      <c r="B263" s="11"/>
      <c r="E263" s="13"/>
      <c r="H263" s="6">
        <f t="shared" si="22"/>
        <v>0</v>
      </c>
      <c r="J263" s="6">
        <f t="shared" si="23"/>
        <v>0</v>
      </c>
      <c r="K263" s="6">
        <f t="shared" si="24"/>
        <v>0</v>
      </c>
      <c r="L263" s="6">
        <f t="shared" si="25"/>
        <v>52764.160000000011</v>
      </c>
    </row>
    <row r="264" spans="1:12" x14ac:dyDescent="0.25">
      <c r="A264" s="11"/>
      <c r="B264" s="11"/>
      <c r="E264" s="13"/>
      <c r="H264" s="6">
        <f t="shared" si="22"/>
        <v>0</v>
      </c>
      <c r="J264" s="6">
        <f t="shared" si="23"/>
        <v>0</v>
      </c>
      <c r="K264" s="6">
        <f t="shared" si="24"/>
        <v>0</v>
      </c>
      <c r="L264" s="6">
        <f t="shared" si="25"/>
        <v>52764.160000000011</v>
      </c>
    </row>
    <row r="265" spans="1:12" x14ac:dyDescent="0.25">
      <c r="A265" s="11"/>
      <c r="B265" s="11"/>
      <c r="E265" s="13"/>
      <c r="H265" s="6">
        <f t="shared" si="22"/>
        <v>0</v>
      </c>
      <c r="J265" s="6">
        <f t="shared" si="23"/>
        <v>0</v>
      </c>
      <c r="K265" s="6">
        <f t="shared" si="24"/>
        <v>0</v>
      </c>
      <c r="L265" s="6">
        <f t="shared" si="25"/>
        <v>52764.160000000011</v>
      </c>
    </row>
    <row r="266" spans="1:12" x14ac:dyDescent="0.25">
      <c r="A266" s="11"/>
      <c r="B266" s="11"/>
      <c r="E266" s="13"/>
      <c r="H266" s="6">
        <f t="shared" si="22"/>
        <v>0</v>
      </c>
      <c r="J266" s="6">
        <f t="shared" si="23"/>
        <v>0</v>
      </c>
      <c r="K266" s="6">
        <f t="shared" si="24"/>
        <v>0</v>
      </c>
      <c r="L266" s="6">
        <f t="shared" si="25"/>
        <v>52764.160000000011</v>
      </c>
    </row>
    <row r="267" spans="1:12" x14ac:dyDescent="0.25">
      <c r="A267" s="11"/>
      <c r="B267" s="11"/>
      <c r="E267" s="13"/>
      <c r="H267" s="6">
        <f t="shared" si="22"/>
        <v>0</v>
      </c>
      <c r="J267" s="6">
        <f t="shared" si="23"/>
        <v>0</v>
      </c>
      <c r="K267" s="6">
        <f t="shared" si="24"/>
        <v>0</v>
      </c>
      <c r="L267" s="6">
        <f t="shared" si="25"/>
        <v>52764.160000000011</v>
      </c>
    </row>
    <row r="268" spans="1:12" x14ac:dyDescent="0.25">
      <c r="A268" s="11"/>
      <c r="B268" s="11"/>
      <c r="E268" s="13"/>
      <c r="H268" s="6">
        <f t="shared" si="22"/>
        <v>0</v>
      </c>
      <c r="J268" s="6">
        <f t="shared" si="23"/>
        <v>0</v>
      </c>
      <c r="K268" s="6">
        <f t="shared" si="24"/>
        <v>0</v>
      </c>
      <c r="L268" s="6">
        <f t="shared" si="25"/>
        <v>52764.160000000011</v>
      </c>
    </row>
    <row r="269" spans="1:12" x14ac:dyDescent="0.25">
      <c r="A269" s="11"/>
      <c r="B269" s="11"/>
      <c r="E269" s="13"/>
      <c r="H269" s="6">
        <f t="shared" si="22"/>
        <v>0</v>
      </c>
      <c r="J269" s="6">
        <f t="shared" si="23"/>
        <v>0</v>
      </c>
      <c r="K269" s="6">
        <f t="shared" si="24"/>
        <v>0</v>
      </c>
      <c r="L269" s="6">
        <f t="shared" si="25"/>
        <v>52764.160000000011</v>
      </c>
    </row>
    <row r="270" spans="1:12" x14ac:dyDescent="0.25">
      <c r="A270" s="11"/>
      <c r="B270" s="11"/>
      <c r="E270" s="13"/>
      <c r="H270" s="6">
        <f t="shared" si="22"/>
        <v>0</v>
      </c>
      <c r="J270" s="6">
        <f t="shared" si="23"/>
        <v>0</v>
      </c>
      <c r="K270" s="6">
        <f t="shared" si="24"/>
        <v>0</v>
      </c>
      <c r="L270" s="6">
        <f t="shared" si="25"/>
        <v>52764.160000000011</v>
      </c>
    </row>
    <row r="271" spans="1:12" x14ac:dyDescent="0.25">
      <c r="A271" s="11"/>
      <c r="B271" s="11"/>
      <c r="E271" s="13"/>
      <c r="H271" s="6">
        <f t="shared" si="22"/>
        <v>0</v>
      </c>
      <c r="J271" s="6">
        <f t="shared" si="23"/>
        <v>0</v>
      </c>
      <c r="K271" s="6">
        <f t="shared" si="24"/>
        <v>0</v>
      </c>
      <c r="L271" s="6">
        <f t="shared" si="25"/>
        <v>52764.160000000011</v>
      </c>
    </row>
    <row r="272" spans="1:12" x14ac:dyDescent="0.25">
      <c r="A272" s="11"/>
      <c r="B272" s="11"/>
      <c r="E272" s="13"/>
      <c r="H272" s="6">
        <f t="shared" si="22"/>
        <v>0</v>
      </c>
      <c r="J272" s="6">
        <f t="shared" si="23"/>
        <v>0</v>
      </c>
      <c r="K272" s="6">
        <f t="shared" si="24"/>
        <v>0</v>
      </c>
      <c r="L272" s="6">
        <f t="shared" si="25"/>
        <v>52764.160000000011</v>
      </c>
    </row>
    <row r="273" spans="1:12" x14ac:dyDescent="0.25">
      <c r="A273" s="11"/>
      <c r="B273" s="11"/>
      <c r="E273" s="13"/>
      <c r="H273" s="6">
        <f t="shared" si="22"/>
        <v>0</v>
      </c>
      <c r="J273" s="6">
        <f t="shared" si="23"/>
        <v>0</v>
      </c>
      <c r="K273" s="6">
        <f t="shared" si="24"/>
        <v>0</v>
      </c>
      <c r="L273" s="6">
        <f t="shared" si="25"/>
        <v>52764.160000000011</v>
      </c>
    </row>
    <row r="274" spans="1:12" x14ac:dyDescent="0.25">
      <c r="A274" s="11"/>
      <c r="B274" s="11"/>
      <c r="E274" s="13"/>
      <c r="H274" s="6">
        <f t="shared" si="22"/>
        <v>0</v>
      </c>
      <c r="J274" s="6">
        <f t="shared" si="23"/>
        <v>0</v>
      </c>
      <c r="K274" s="6">
        <f t="shared" si="24"/>
        <v>0</v>
      </c>
      <c r="L274" s="6">
        <f t="shared" si="25"/>
        <v>52764.160000000011</v>
      </c>
    </row>
    <row r="275" spans="1:12" x14ac:dyDescent="0.25">
      <c r="A275" s="11"/>
      <c r="B275" s="11"/>
      <c r="E275" s="13"/>
      <c r="H275" s="6">
        <f t="shared" si="22"/>
        <v>0</v>
      </c>
      <c r="J275" s="6">
        <f t="shared" si="23"/>
        <v>0</v>
      </c>
      <c r="K275" s="6">
        <f t="shared" si="24"/>
        <v>0</v>
      </c>
      <c r="L275" s="6">
        <f t="shared" si="25"/>
        <v>52764.160000000011</v>
      </c>
    </row>
    <row r="276" spans="1:12" x14ac:dyDescent="0.25">
      <c r="A276" s="11"/>
      <c r="B276" s="11"/>
      <c r="E276" s="13"/>
      <c r="H276" s="6">
        <f t="shared" si="22"/>
        <v>0</v>
      </c>
      <c r="J276" s="6">
        <f t="shared" si="23"/>
        <v>0</v>
      </c>
      <c r="K276" s="6">
        <f t="shared" si="24"/>
        <v>0</v>
      </c>
      <c r="L276" s="6">
        <f t="shared" si="25"/>
        <v>52764.160000000011</v>
      </c>
    </row>
    <row r="277" spans="1:12" x14ac:dyDescent="0.25">
      <c r="H277" s="6">
        <f t="shared" si="22"/>
        <v>0</v>
      </c>
      <c r="J277" s="6">
        <f t="shared" si="23"/>
        <v>0</v>
      </c>
      <c r="K277" s="6">
        <f t="shared" si="24"/>
        <v>0</v>
      </c>
      <c r="L277" s="6">
        <f t="shared" si="25"/>
        <v>52764.160000000011</v>
      </c>
    </row>
    <row r="278" spans="1:12" x14ac:dyDescent="0.25">
      <c r="H278" s="6">
        <f t="shared" si="22"/>
        <v>0</v>
      </c>
      <c r="J278" s="6">
        <f t="shared" si="23"/>
        <v>0</v>
      </c>
      <c r="K278" s="6">
        <f t="shared" si="24"/>
        <v>0</v>
      </c>
      <c r="L278" s="6">
        <f t="shared" si="25"/>
        <v>52764.160000000011</v>
      </c>
    </row>
    <row r="279" spans="1:12" x14ac:dyDescent="0.25">
      <c r="H279" s="6">
        <f t="shared" si="22"/>
        <v>0</v>
      </c>
      <c r="J279" s="6">
        <f t="shared" si="23"/>
        <v>0</v>
      </c>
      <c r="K279" s="6">
        <f t="shared" si="24"/>
        <v>0</v>
      </c>
      <c r="L279" s="6">
        <f t="shared" si="25"/>
        <v>52764.160000000011</v>
      </c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Running-4W5052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dcterms:created xsi:type="dcterms:W3CDTF">2013-07-11T15:05:38Z</dcterms:created>
  <dcterms:modified xsi:type="dcterms:W3CDTF">2016-07-21T20:01:25Z</dcterms:modified>
</cp:coreProperties>
</file>