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3799_4W3817_OSS_P2\Budget Balance Sheet\"/>
    </mc:Choice>
  </mc:AlternateContent>
  <bookViews>
    <workbookView xWindow="60" yWindow="1365" windowWidth="18000" windowHeight="10215"/>
  </bookViews>
  <sheets>
    <sheet name="4W3799" sheetId="1" r:id="rId1"/>
  </sheets>
  <calcPr calcId="152511"/>
</workbook>
</file>

<file path=xl/calcChain.xml><?xml version="1.0" encoding="utf-8"?>
<calcChain xmlns="http://schemas.openxmlformats.org/spreadsheetml/2006/main">
  <c r="G120" i="1" l="1"/>
  <c r="I120" i="1"/>
  <c r="G210" i="1"/>
  <c r="I210" i="1"/>
  <c r="J210" i="1" s="1"/>
  <c r="G169" i="1"/>
  <c r="I169" i="1"/>
  <c r="J169" i="1"/>
  <c r="K169" i="1" s="1"/>
  <c r="J120" i="1" l="1"/>
  <c r="K120" i="1" s="1"/>
  <c r="K210" i="1"/>
  <c r="G45" i="1" l="1"/>
  <c r="I45" i="1"/>
  <c r="J45" i="1" s="1"/>
  <c r="K45" i="1" s="1"/>
  <c r="G46" i="1"/>
  <c r="I46" i="1"/>
  <c r="J46" i="1"/>
  <c r="K46" i="1"/>
  <c r="G47" i="1"/>
  <c r="J47" i="1" s="1"/>
  <c r="K47" i="1" s="1"/>
  <c r="I47" i="1"/>
  <c r="G48" i="1"/>
  <c r="I48" i="1"/>
  <c r="J48" i="1" s="1"/>
  <c r="K48" i="1" s="1"/>
  <c r="G116" i="1"/>
  <c r="I116" i="1"/>
  <c r="G117" i="1"/>
  <c r="J117" i="1" s="1"/>
  <c r="I117" i="1"/>
  <c r="G118" i="1"/>
  <c r="I118" i="1"/>
  <c r="J118" i="1"/>
  <c r="G119" i="1"/>
  <c r="J119" i="1" s="1"/>
  <c r="K119" i="1" s="1"/>
  <c r="I119" i="1"/>
  <c r="K117" i="1" l="1"/>
  <c r="K118" i="1"/>
  <c r="J116" i="1"/>
  <c r="K116" i="1" s="1"/>
  <c r="G207" i="1" l="1"/>
  <c r="J207" i="1" s="1"/>
  <c r="I207" i="1"/>
  <c r="G208" i="1"/>
  <c r="I208" i="1"/>
  <c r="G209" i="1"/>
  <c r="I209" i="1"/>
  <c r="J209" i="1"/>
  <c r="K209" i="1" s="1"/>
  <c r="G164" i="1"/>
  <c r="J164" i="1" s="1"/>
  <c r="I164" i="1"/>
  <c r="G165" i="1"/>
  <c r="I165" i="1"/>
  <c r="J165" i="1"/>
  <c r="K165" i="1"/>
  <c r="G166" i="1"/>
  <c r="I166" i="1"/>
  <c r="G167" i="1"/>
  <c r="J167" i="1" s="1"/>
  <c r="I167" i="1"/>
  <c r="G168" i="1"/>
  <c r="I168" i="1"/>
  <c r="J168" i="1"/>
  <c r="K168" i="1"/>
  <c r="I91" i="1"/>
  <c r="G91" i="1"/>
  <c r="I90" i="1"/>
  <c r="G90" i="1"/>
  <c r="I89" i="1"/>
  <c r="G89" i="1"/>
  <c r="I88" i="1"/>
  <c r="G88" i="1"/>
  <c r="I87" i="1"/>
  <c r="G87" i="1"/>
  <c r="J91" i="1" l="1"/>
  <c r="K91" i="1" s="1"/>
  <c r="J208" i="1"/>
  <c r="K208" i="1" s="1"/>
  <c r="K167" i="1"/>
  <c r="J89" i="1"/>
  <c r="K89" i="1" s="1"/>
  <c r="J166" i="1"/>
  <c r="K166" i="1" s="1"/>
  <c r="K207" i="1"/>
  <c r="K164" i="1"/>
  <c r="J87" i="1"/>
  <c r="K87" i="1" s="1"/>
  <c r="J88" i="1"/>
  <c r="K88" i="1" s="1"/>
  <c r="J90" i="1"/>
  <c r="K90" i="1" s="1"/>
  <c r="G204" i="1"/>
  <c r="J204" i="1" s="1"/>
  <c r="I204" i="1"/>
  <c r="G205" i="1"/>
  <c r="J205" i="1" s="1"/>
  <c r="I205" i="1"/>
  <c r="G206" i="1"/>
  <c r="I206" i="1"/>
  <c r="G79" i="1"/>
  <c r="I79" i="1"/>
  <c r="G80" i="1"/>
  <c r="I80" i="1"/>
  <c r="J80" i="1"/>
  <c r="K80" i="1"/>
  <c r="G81" i="1"/>
  <c r="J81" i="1" s="1"/>
  <c r="I81" i="1"/>
  <c r="G82" i="1"/>
  <c r="I82" i="1"/>
  <c r="J82" i="1"/>
  <c r="K82" i="1"/>
  <c r="G83" i="1"/>
  <c r="I83" i="1"/>
  <c r="I78" i="1"/>
  <c r="G78" i="1"/>
  <c r="I77" i="1"/>
  <c r="G77" i="1"/>
  <c r="J77" i="1" s="1"/>
  <c r="K77" i="1" s="1"/>
  <c r="I76" i="1"/>
  <c r="G76" i="1"/>
  <c r="G42" i="1"/>
  <c r="J42" i="1" s="1"/>
  <c r="I42" i="1"/>
  <c r="G43" i="1"/>
  <c r="J43" i="1" s="1"/>
  <c r="K43" i="1" s="1"/>
  <c r="I43" i="1"/>
  <c r="G44" i="1"/>
  <c r="I44" i="1"/>
  <c r="J83" i="1" l="1"/>
  <c r="J44" i="1"/>
  <c r="K205" i="1"/>
  <c r="J206" i="1"/>
  <c r="K206" i="1" s="1"/>
  <c r="K204" i="1"/>
  <c r="J79" i="1"/>
  <c r="K79" i="1" s="1"/>
  <c r="K83" i="1"/>
  <c r="L92" i="1" s="1"/>
  <c r="K81" i="1"/>
  <c r="J76" i="1"/>
  <c r="K76" i="1" s="1"/>
  <c r="J78" i="1"/>
  <c r="K78" i="1" s="1"/>
  <c r="K44" i="1"/>
  <c r="K42" i="1"/>
  <c r="G161" i="1"/>
  <c r="J161" i="1" s="1"/>
  <c r="I161" i="1"/>
  <c r="G162" i="1"/>
  <c r="J162" i="1" s="1"/>
  <c r="I162" i="1"/>
  <c r="G163" i="1"/>
  <c r="J163" i="1" s="1"/>
  <c r="I163" i="1"/>
  <c r="G112" i="1"/>
  <c r="I112" i="1"/>
  <c r="J112" i="1"/>
  <c r="G113" i="1"/>
  <c r="J113" i="1" s="1"/>
  <c r="I113" i="1"/>
  <c r="G114" i="1"/>
  <c r="I114" i="1"/>
  <c r="J114" i="1"/>
  <c r="G115" i="1"/>
  <c r="J115" i="1" s="1"/>
  <c r="I115" i="1"/>
  <c r="K115" i="1" l="1"/>
  <c r="K163" i="1"/>
  <c r="K162" i="1"/>
  <c r="L84" i="1"/>
  <c r="K161" i="1"/>
  <c r="K112" i="1"/>
  <c r="K114" i="1"/>
  <c r="K113" i="1"/>
  <c r="G202" i="1"/>
  <c r="J202" i="1" s="1"/>
  <c r="I202" i="1"/>
  <c r="G203" i="1"/>
  <c r="J203" i="1" s="1"/>
  <c r="I203" i="1"/>
  <c r="G201" i="1"/>
  <c r="J201" i="1" s="1"/>
  <c r="I201" i="1"/>
  <c r="G200" i="1"/>
  <c r="J200" i="1" s="1"/>
  <c r="I200" i="1"/>
  <c r="G60" i="1"/>
  <c r="J60" i="1" s="1"/>
  <c r="I60" i="1"/>
  <c r="G199" i="1"/>
  <c r="I199" i="1"/>
  <c r="J199" i="1"/>
  <c r="G158" i="1"/>
  <c r="I158" i="1"/>
  <c r="J158" i="1"/>
  <c r="G159" i="1"/>
  <c r="J159" i="1" s="1"/>
  <c r="I159" i="1"/>
  <c r="G160" i="1"/>
  <c r="I160" i="1"/>
  <c r="J160" i="1"/>
  <c r="G39" i="1"/>
  <c r="K39" i="1" s="1"/>
  <c r="I39" i="1"/>
  <c r="J39" i="1"/>
  <c r="G40" i="1"/>
  <c r="J40" i="1" s="1"/>
  <c r="I40" i="1"/>
  <c r="G41" i="1"/>
  <c r="I41" i="1"/>
  <c r="J41" i="1"/>
  <c r="K41" i="1"/>
  <c r="G109" i="1"/>
  <c r="I109" i="1"/>
  <c r="G110" i="1"/>
  <c r="J110" i="1" s="1"/>
  <c r="I110" i="1"/>
  <c r="G111" i="1"/>
  <c r="J111" i="1" s="1"/>
  <c r="K111" i="1" s="1"/>
  <c r="I111" i="1"/>
  <c r="K199" i="1" l="1"/>
  <c r="K202" i="1"/>
  <c r="J109" i="1"/>
  <c r="K109" i="1" s="1"/>
  <c r="K203" i="1"/>
  <c r="K201" i="1"/>
  <c r="K200" i="1"/>
  <c r="K60" i="1"/>
  <c r="K160" i="1"/>
  <c r="K159" i="1"/>
  <c r="K158" i="1"/>
  <c r="K40" i="1"/>
  <c r="K110" i="1"/>
  <c r="G197" i="1"/>
  <c r="J197" i="1" s="1"/>
  <c r="I197" i="1"/>
  <c r="G198" i="1"/>
  <c r="I198" i="1"/>
  <c r="G156" i="1"/>
  <c r="J156" i="1" s="1"/>
  <c r="I156" i="1"/>
  <c r="G157" i="1"/>
  <c r="J157" i="1" s="1"/>
  <c r="I157" i="1"/>
  <c r="K198" i="1" l="1"/>
  <c r="J198" i="1"/>
  <c r="K197" i="1"/>
  <c r="K157" i="1"/>
  <c r="K156" i="1"/>
  <c r="G196" i="1"/>
  <c r="J196" i="1" s="1"/>
  <c r="K196" i="1" s="1"/>
  <c r="I196" i="1"/>
  <c r="G155" i="1"/>
  <c r="J155" i="1" s="1"/>
  <c r="I155" i="1"/>
  <c r="K155" i="1" l="1"/>
  <c r="G151" i="1"/>
  <c r="J151" i="1" s="1"/>
  <c r="I151" i="1"/>
  <c r="G195" i="1"/>
  <c r="J195" i="1" s="1"/>
  <c r="K195" i="1" s="1"/>
  <c r="I195" i="1"/>
  <c r="I123" i="1"/>
  <c r="G123" i="1"/>
  <c r="G36" i="1"/>
  <c r="J36" i="1" s="1"/>
  <c r="I36" i="1"/>
  <c r="G37" i="1"/>
  <c r="J37" i="1" s="1"/>
  <c r="K37" i="1" s="1"/>
  <c r="I37" i="1"/>
  <c r="G38" i="1"/>
  <c r="I38" i="1"/>
  <c r="G105" i="1"/>
  <c r="I105" i="1"/>
  <c r="G106" i="1"/>
  <c r="I106" i="1"/>
  <c r="G107" i="1"/>
  <c r="I107" i="1"/>
  <c r="G108" i="1"/>
  <c r="I108" i="1"/>
  <c r="J106" i="1" l="1"/>
  <c r="K106" i="1" s="1"/>
  <c r="K151" i="1"/>
  <c r="J108" i="1"/>
  <c r="K108" i="1" s="1"/>
  <c r="J107" i="1"/>
  <c r="K107" i="1" s="1"/>
  <c r="J38" i="1"/>
  <c r="K38" i="1" s="1"/>
  <c r="J123" i="1"/>
  <c r="K123" i="1" s="1"/>
  <c r="L124" i="1" s="1"/>
  <c r="K36" i="1"/>
  <c r="J105" i="1"/>
  <c r="K105" i="1" s="1"/>
  <c r="G191" i="1" l="1"/>
  <c r="J191" i="1" s="1"/>
  <c r="I191" i="1"/>
  <c r="G192" i="1"/>
  <c r="J192" i="1" s="1"/>
  <c r="K192" i="1" s="1"/>
  <c r="I192" i="1"/>
  <c r="G193" i="1"/>
  <c r="I193" i="1"/>
  <c r="G194" i="1"/>
  <c r="I194" i="1"/>
  <c r="G216" i="1"/>
  <c r="J216" i="1" s="1"/>
  <c r="K216" i="1" s="1"/>
  <c r="G217" i="1"/>
  <c r="I217" i="1"/>
  <c r="G218" i="1"/>
  <c r="I218" i="1"/>
  <c r="J218" i="1" s="1"/>
  <c r="K218" i="1" s="1"/>
  <c r="G219" i="1"/>
  <c r="I219" i="1"/>
  <c r="J219" i="1" s="1"/>
  <c r="K219" i="1" s="1"/>
  <c r="G220" i="1"/>
  <c r="I220" i="1"/>
  <c r="I216" i="1"/>
  <c r="G152" i="1"/>
  <c r="J152" i="1" s="1"/>
  <c r="I152" i="1"/>
  <c r="G153" i="1"/>
  <c r="J153" i="1" s="1"/>
  <c r="I153" i="1"/>
  <c r="G154" i="1"/>
  <c r="J154" i="1" s="1"/>
  <c r="K154" i="1" s="1"/>
  <c r="I154" i="1"/>
  <c r="G65" i="1"/>
  <c r="I65" i="1"/>
  <c r="J65" i="1"/>
  <c r="G66" i="1"/>
  <c r="J66" i="1" s="1"/>
  <c r="K66" i="1" s="1"/>
  <c r="I66" i="1"/>
  <c r="G67" i="1"/>
  <c r="I67" i="1"/>
  <c r="G17" i="1"/>
  <c r="J17" i="1" s="1"/>
  <c r="I17" i="1"/>
  <c r="G18" i="1"/>
  <c r="I18" i="1"/>
  <c r="G19" i="1"/>
  <c r="I19" i="1"/>
  <c r="G20" i="1"/>
  <c r="I20" i="1"/>
  <c r="G33" i="1"/>
  <c r="J33" i="1" s="1"/>
  <c r="I33" i="1"/>
  <c r="G34" i="1"/>
  <c r="J34" i="1" s="1"/>
  <c r="I34" i="1"/>
  <c r="G35" i="1"/>
  <c r="I35" i="1"/>
  <c r="G102" i="1"/>
  <c r="J102" i="1" s="1"/>
  <c r="I102" i="1"/>
  <c r="G103" i="1"/>
  <c r="J103" i="1" s="1"/>
  <c r="I103" i="1"/>
  <c r="G104" i="1"/>
  <c r="J104" i="1" s="1"/>
  <c r="I104" i="1"/>
  <c r="G58" i="1"/>
  <c r="J58" i="1" s="1"/>
  <c r="K58" i="1" s="1"/>
  <c r="I58" i="1"/>
  <c r="G59" i="1"/>
  <c r="I59" i="1"/>
  <c r="J220" i="1" l="1"/>
  <c r="K220" i="1" s="1"/>
  <c r="J20" i="1"/>
  <c r="K20" i="1" s="1"/>
  <c r="J194" i="1"/>
  <c r="K194" i="1" s="1"/>
  <c r="J67" i="1"/>
  <c r="K67" i="1" s="1"/>
  <c r="J59" i="1"/>
  <c r="K59" i="1" s="1"/>
  <c r="J217" i="1"/>
  <c r="K217" i="1" s="1"/>
  <c r="J193" i="1"/>
  <c r="K193" i="1" s="1"/>
  <c r="J19" i="1"/>
  <c r="K19" i="1" s="1"/>
  <c r="K153" i="1"/>
  <c r="K152" i="1"/>
  <c r="K191" i="1"/>
  <c r="K65" i="1"/>
  <c r="J18" i="1"/>
  <c r="K18" i="1" s="1"/>
  <c r="K17" i="1"/>
  <c r="K33" i="1"/>
  <c r="J35" i="1"/>
  <c r="K35" i="1" s="1"/>
  <c r="K34" i="1"/>
  <c r="K103" i="1"/>
  <c r="K104" i="1"/>
  <c r="K102" i="1"/>
  <c r="G190" i="1" l="1"/>
  <c r="I190" i="1"/>
  <c r="J190" i="1"/>
  <c r="K190" i="1" s="1"/>
  <c r="G189" i="1"/>
  <c r="J189" i="1" s="1"/>
  <c r="I189" i="1"/>
  <c r="G150" i="1"/>
  <c r="J150" i="1" s="1"/>
  <c r="I150" i="1"/>
  <c r="G149" i="1"/>
  <c r="J149" i="1" s="1"/>
  <c r="K149" i="1" s="1"/>
  <c r="I149" i="1"/>
  <c r="G32" i="1"/>
  <c r="J32" i="1" s="1"/>
  <c r="I32" i="1"/>
  <c r="G31" i="1"/>
  <c r="J31" i="1" s="1"/>
  <c r="I31" i="1"/>
  <c r="G16" i="1"/>
  <c r="J16" i="1" s="1"/>
  <c r="I16" i="1"/>
  <c r="G100" i="1"/>
  <c r="J100" i="1" s="1"/>
  <c r="I100" i="1"/>
  <c r="G101" i="1"/>
  <c r="J101" i="1" s="1"/>
  <c r="I101" i="1"/>
  <c r="G188" i="1"/>
  <c r="J188" i="1" s="1"/>
  <c r="K188" i="1" s="1"/>
  <c r="I188" i="1"/>
  <c r="G215" i="1"/>
  <c r="I215" i="1"/>
  <c r="J215" i="1"/>
  <c r="K215" i="1" s="1"/>
  <c r="K150" i="1" l="1"/>
  <c r="K31" i="1"/>
  <c r="K16" i="1"/>
  <c r="K100" i="1"/>
  <c r="K32" i="1"/>
  <c r="K189" i="1"/>
  <c r="K101" i="1"/>
  <c r="G187" i="1"/>
  <c r="J187" i="1" s="1"/>
  <c r="I187" i="1"/>
  <c r="G15" i="1"/>
  <c r="J15" i="1" s="1"/>
  <c r="I15" i="1"/>
  <c r="G185" i="1"/>
  <c r="J185" i="1" s="1"/>
  <c r="I185" i="1"/>
  <c r="G186" i="1"/>
  <c r="I186" i="1"/>
  <c r="J186" i="1"/>
  <c r="G144" i="1"/>
  <c r="J144" i="1" s="1"/>
  <c r="I144" i="1"/>
  <c r="G145" i="1"/>
  <c r="J145" i="1" s="1"/>
  <c r="I145" i="1"/>
  <c r="G146" i="1"/>
  <c r="J146" i="1" s="1"/>
  <c r="I146" i="1"/>
  <c r="G147" i="1"/>
  <c r="J147" i="1" s="1"/>
  <c r="I147" i="1"/>
  <c r="G148" i="1"/>
  <c r="J148" i="1" s="1"/>
  <c r="K148" i="1" s="1"/>
  <c r="I148" i="1"/>
  <c r="G99" i="1"/>
  <c r="J99" i="1" s="1"/>
  <c r="K99" i="1" s="1"/>
  <c r="I99" i="1"/>
  <c r="I14" i="1"/>
  <c r="G14" i="1"/>
  <c r="K186" i="1" l="1"/>
  <c r="K144" i="1"/>
  <c r="K187" i="1"/>
  <c r="K15" i="1"/>
  <c r="K185" i="1"/>
  <c r="K146" i="1"/>
  <c r="K147" i="1"/>
  <c r="K145" i="1"/>
  <c r="J14" i="1"/>
  <c r="K14" i="1" s="1"/>
  <c r="I30" i="1"/>
  <c r="I57" i="1"/>
  <c r="I184" i="1"/>
  <c r="I143" i="1"/>
  <c r="G184" i="1"/>
  <c r="J184" i="1" s="1"/>
  <c r="G143" i="1"/>
  <c r="J143" i="1" s="1"/>
  <c r="K143" i="1" s="1"/>
  <c r="G57" i="1"/>
  <c r="G30" i="1"/>
  <c r="I72" i="1"/>
  <c r="G72" i="1"/>
  <c r="I71" i="1"/>
  <c r="G71" i="1"/>
  <c r="J71" i="1" s="1"/>
  <c r="K71" i="1" s="1"/>
  <c r="I70" i="1"/>
  <c r="G70" i="1"/>
  <c r="I182" i="1"/>
  <c r="I183" i="1"/>
  <c r="G183" i="1"/>
  <c r="J183" i="1" s="1"/>
  <c r="G182" i="1"/>
  <c r="J182" i="1" s="1"/>
  <c r="K182" i="1" s="1"/>
  <c r="I141" i="1"/>
  <c r="I142" i="1"/>
  <c r="G142" i="1"/>
  <c r="J142" i="1" s="1"/>
  <c r="G141" i="1"/>
  <c r="J141" i="1" s="1"/>
  <c r="I55" i="1"/>
  <c r="I56" i="1"/>
  <c r="G56" i="1"/>
  <c r="J56" i="1" s="1"/>
  <c r="G55" i="1"/>
  <c r="G98" i="1"/>
  <c r="J98" i="1" s="1"/>
  <c r="I98" i="1"/>
  <c r="I28" i="1"/>
  <c r="I29" i="1"/>
  <c r="G29" i="1"/>
  <c r="J29" i="1" s="1"/>
  <c r="G28" i="1"/>
  <c r="J28" i="1" s="1"/>
  <c r="K141" i="1" l="1"/>
  <c r="K28" i="1"/>
  <c r="K98" i="1"/>
  <c r="J55" i="1"/>
  <c r="K55" i="1" s="1"/>
  <c r="J57" i="1"/>
  <c r="K57" i="1" s="1"/>
  <c r="L21" i="1"/>
  <c r="K56" i="1"/>
  <c r="K142" i="1"/>
  <c r="K183" i="1"/>
  <c r="K184" i="1"/>
  <c r="K29" i="1"/>
  <c r="J30" i="1"/>
  <c r="K30" i="1" s="1"/>
  <c r="J70" i="1"/>
  <c r="K70" i="1" s="1"/>
  <c r="J72" i="1"/>
  <c r="K72" i="1" s="1"/>
  <c r="G181" i="1"/>
  <c r="J181" i="1" s="1"/>
  <c r="I181" i="1"/>
  <c r="G140" i="1"/>
  <c r="J140" i="1" s="1"/>
  <c r="I140" i="1"/>
  <c r="K181" i="1" l="1"/>
  <c r="L73" i="1"/>
  <c r="K140" i="1"/>
  <c r="I180" i="1" l="1"/>
  <c r="G180" i="1"/>
  <c r="J180" i="1" s="1"/>
  <c r="I139" i="1"/>
  <c r="G139" i="1"/>
  <c r="J139" i="1" s="1"/>
  <c r="K139" i="1" s="1"/>
  <c r="I27" i="1"/>
  <c r="G27" i="1"/>
  <c r="J27" i="1" s="1"/>
  <c r="K180" i="1" l="1"/>
  <c r="K27" i="1"/>
  <c r="G54" i="1"/>
  <c r="I54" i="1"/>
  <c r="G25" i="1"/>
  <c r="J25" i="1" s="1"/>
  <c r="I25" i="1"/>
  <c r="J54" i="1" l="1"/>
  <c r="K54" i="1" s="1"/>
  <c r="K25" i="1"/>
  <c r="G177" i="1"/>
  <c r="I177" i="1"/>
  <c r="G178" i="1"/>
  <c r="I178" i="1"/>
  <c r="G179" i="1"/>
  <c r="J179" i="1" s="1"/>
  <c r="K179" i="1" s="1"/>
  <c r="I179" i="1"/>
  <c r="G136" i="1"/>
  <c r="J136" i="1" s="1"/>
  <c r="K136" i="1" s="1"/>
  <c r="I136" i="1"/>
  <c r="G137" i="1"/>
  <c r="I137" i="1"/>
  <c r="G138" i="1"/>
  <c r="I138" i="1"/>
  <c r="I64" i="1"/>
  <c r="G64" i="1"/>
  <c r="I63" i="1"/>
  <c r="G63" i="1"/>
  <c r="I53" i="1"/>
  <c r="G53" i="1"/>
  <c r="I52" i="1"/>
  <c r="G52" i="1"/>
  <c r="I51" i="1"/>
  <c r="G51" i="1"/>
  <c r="G175" i="1"/>
  <c r="J175" i="1" s="1"/>
  <c r="I175" i="1"/>
  <c r="G176" i="1"/>
  <c r="I176" i="1"/>
  <c r="J138" i="1" l="1"/>
  <c r="K138" i="1" s="1"/>
  <c r="J52" i="1"/>
  <c r="K52" i="1" s="1"/>
  <c r="J178" i="1"/>
  <c r="K178" i="1" s="1"/>
  <c r="J177" i="1"/>
  <c r="K177" i="1" s="1"/>
  <c r="J137" i="1"/>
  <c r="K137" i="1" s="1"/>
  <c r="J64" i="1"/>
  <c r="K64" i="1" s="1"/>
  <c r="J63" i="1"/>
  <c r="K63" i="1" s="1"/>
  <c r="J51" i="1"/>
  <c r="K51" i="1" s="1"/>
  <c r="J53" i="1"/>
  <c r="K53" i="1" s="1"/>
  <c r="K175" i="1"/>
  <c r="J176" i="1"/>
  <c r="K176" i="1" s="1"/>
  <c r="G97" i="1"/>
  <c r="I97" i="1"/>
  <c r="G135" i="1"/>
  <c r="I135" i="1"/>
  <c r="I214" i="1"/>
  <c r="I213" i="1"/>
  <c r="I174" i="1"/>
  <c r="I173" i="1"/>
  <c r="I172" i="1"/>
  <c r="I134" i="1"/>
  <c r="I133" i="1"/>
  <c r="I132" i="1"/>
  <c r="I131" i="1"/>
  <c r="I127" i="1"/>
  <c r="I96" i="1"/>
  <c r="I7" i="1"/>
  <c r="I8" i="1"/>
  <c r="I11" i="1"/>
  <c r="I23" i="1"/>
  <c r="I24" i="1"/>
  <c r="I26" i="1"/>
  <c r="G134" i="1"/>
  <c r="G26" i="1"/>
  <c r="G96" i="1"/>
  <c r="J96" i="1" s="1"/>
  <c r="G24" i="1"/>
  <c r="J24" i="1" s="1"/>
  <c r="J97" i="1" l="1"/>
  <c r="K97" i="1" s="1"/>
  <c r="L68" i="1"/>
  <c r="L61" i="1"/>
  <c r="J135" i="1"/>
  <c r="K135" i="1" s="1"/>
  <c r="J134" i="1"/>
  <c r="K134" i="1" s="1"/>
  <c r="J26" i="1"/>
  <c r="K26" i="1" s="1"/>
  <c r="K96" i="1"/>
  <c r="K24" i="1"/>
  <c r="H6" i="1"/>
  <c r="E6" i="1"/>
  <c r="L121" i="1" l="1"/>
  <c r="G214" i="1" l="1"/>
  <c r="G8" i="1"/>
  <c r="G11" i="1"/>
  <c r="G23" i="1"/>
  <c r="G132" i="1"/>
  <c r="G133" i="1"/>
  <c r="G172" i="1"/>
  <c r="G173" i="1"/>
  <c r="G174" i="1"/>
  <c r="G213" i="1"/>
  <c r="G7" i="1"/>
  <c r="G127" i="1"/>
  <c r="G131" i="1"/>
  <c r="F6" i="1" l="1"/>
  <c r="I6" i="1"/>
  <c r="G6" i="1"/>
  <c r="J11" i="1"/>
  <c r="K11" i="1" s="1"/>
  <c r="L12" i="1" s="1"/>
  <c r="J8" i="1"/>
  <c r="K8" i="1" s="1"/>
  <c r="J7" i="1"/>
  <c r="K7" i="1" s="1"/>
  <c r="J23" i="1"/>
  <c r="K23" i="1" s="1"/>
  <c r="L49" i="1" s="1"/>
  <c r="J127" i="1"/>
  <c r="K127" i="1" s="1"/>
  <c r="L128" i="1" s="1"/>
  <c r="J131" i="1"/>
  <c r="K131" i="1" s="1"/>
  <c r="J133" i="1"/>
  <c r="K133" i="1" s="1"/>
  <c r="J214" i="1"/>
  <c r="K214" i="1" s="1"/>
  <c r="J213" i="1"/>
  <c r="K213" i="1" s="1"/>
  <c r="J174" i="1"/>
  <c r="K174" i="1" s="1"/>
  <c r="J173" i="1"/>
  <c r="K173" i="1" s="1"/>
  <c r="J172" i="1"/>
  <c r="K172" i="1" s="1"/>
  <c r="J132" i="1"/>
  <c r="K132" i="1" s="1"/>
  <c r="L221" i="1" l="1"/>
  <c r="L211" i="1"/>
  <c r="L9" i="1"/>
  <c r="K6" i="1" s="1"/>
  <c r="L170" i="1"/>
  <c r="J6" i="1"/>
  <c r="D4" i="1" l="1"/>
</calcChain>
</file>

<file path=xl/sharedStrings.xml><?xml version="1.0" encoding="utf-8"?>
<sst xmlns="http://schemas.openxmlformats.org/spreadsheetml/2006/main" count="702" uniqueCount="313">
  <si>
    <t>Transaction Date</t>
  </si>
  <si>
    <t>Description</t>
  </si>
  <si>
    <t>Direct Cost</t>
  </si>
  <si>
    <t>IDC/F&amp;A</t>
  </si>
  <si>
    <t>Payroll</t>
  </si>
  <si>
    <t>Benefits</t>
  </si>
  <si>
    <t>IDC</t>
  </si>
  <si>
    <t>Checks</t>
  </si>
  <si>
    <t>Y</t>
  </si>
  <si>
    <t>N</t>
  </si>
  <si>
    <t>IDCs Y/N</t>
  </si>
  <si>
    <t>Comments</t>
  </si>
  <si>
    <t xml:space="preserve">Actual vs. Estimate-- all IDC/F&amp;A would be estimates except for the actual entry from AgBooks.  </t>
  </si>
  <si>
    <t>Difference (actual-estimate)</t>
  </si>
  <si>
    <t>Benefits paid on previous month's effort.  Ex. Benefits paid in January are for December's effort and should correspond with Dec timesheet entries.</t>
  </si>
  <si>
    <t>Category</t>
  </si>
  <si>
    <t>Reconcile Date:</t>
  </si>
  <si>
    <t>Project Start Date:</t>
  </si>
  <si>
    <t>Budget:</t>
  </si>
  <si>
    <t>IDC/F&amp;A Rate:</t>
  </si>
  <si>
    <t>Remaining:</t>
  </si>
  <si>
    <t>WSRTC Task Order #2 - Rural Traveler Information (One-Stop Shop) Phase 2 (WSDOT T6737-02, MSU INDEX 4W3799)</t>
  </si>
  <si>
    <t>Project End Date:</t>
  </si>
  <si>
    <t>Actual Total</t>
  </si>
  <si>
    <t>Estimate Total</t>
  </si>
  <si>
    <t>Overall Total</t>
  </si>
  <si>
    <t>Subtotal</t>
  </si>
  <si>
    <r>
      <rPr>
        <sz val="11"/>
        <rFont val="Calibri"/>
        <family val="2"/>
      </rPr>
      <t>11/08/11 - 8074</t>
    </r>
  </si>
  <si>
    <r>
      <rPr>
        <sz val="11"/>
        <rFont val="Calibri"/>
        <family val="2"/>
      </rPr>
      <t>12/07/11 - 9231</t>
    </r>
  </si>
  <si>
    <r>
      <rPr>
        <sz val="11"/>
        <rFont val="Calibri"/>
        <family val="2"/>
      </rPr>
      <t>October Payroll - paid 11/10/11</t>
    </r>
  </si>
  <si>
    <r>
      <rPr>
        <sz val="11"/>
        <rFont val="Calibri"/>
        <family val="2"/>
      </rPr>
      <t>November Payroll - paid 12/9/11</t>
    </r>
  </si>
  <si>
    <r>
      <rPr>
        <sz val="11"/>
        <rFont val="Calibri"/>
        <family val="2"/>
      </rPr>
      <t>12/07/11 - 9232</t>
    </r>
  </si>
  <si>
    <r>
      <rPr>
        <sz val="11"/>
        <rFont val="Calibri"/>
        <family val="2"/>
      </rPr>
      <t>02/08/12 - 11255</t>
    </r>
  </si>
  <si>
    <r>
      <rPr>
        <sz val="11"/>
        <rFont val="Calibri"/>
        <family val="2"/>
      </rPr>
      <t>January Payroll - paid 2/10/12</t>
    </r>
  </si>
  <si>
    <t xml:space="preserve">11/08/11 - 8075     </t>
  </si>
  <si>
    <t xml:space="preserve">11/08/11 - 8710      </t>
  </si>
  <si>
    <t xml:space="preserve">12/30/11 - 9622      </t>
  </si>
  <si>
    <t xml:space="preserve">02/29/12 - 11664    </t>
  </si>
  <si>
    <r>
      <rPr>
        <sz val="11"/>
        <rFont val="Calibri"/>
        <family val="2"/>
      </rPr>
      <t>Payroll-October 2011</t>
    </r>
  </si>
  <si>
    <r>
      <rPr>
        <sz val="11"/>
        <rFont val="Calibri"/>
        <family val="2"/>
      </rPr>
      <t>Dec 2011</t>
    </r>
  </si>
  <si>
    <r>
      <rPr>
        <sz val="11"/>
        <rFont val="Calibri"/>
        <family val="2"/>
      </rPr>
      <t>Feb 2012</t>
    </r>
  </si>
  <si>
    <r>
      <rPr>
        <sz val="11"/>
        <rFont val="Calibri"/>
        <family val="2"/>
      </rPr>
      <t>11/30/11 - 8711</t>
    </r>
  </si>
  <si>
    <r>
      <rPr>
        <sz val="11"/>
        <rFont val="Calibri"/>
        <family val="2"/>
      </rPr>
      <t>12/30/11 - 9623</t>
    </r>
  </si>
  <si>
    <r>
      <rPr>
        <sz val="11"/>
        <rFont val="Calibri"/>
        <family val="2"/>
      </rPr>
      <t>02/29/12 - 11665</t>
    </r>
  </si>
  <si>
    <r>
      <rPr>
        <sz val="11"/>
        <rFont val="Calibri"/>
        <family val="2"/>
      </rPr>
      <t>F&amp;A-November 2011</t>
    </r>
  </si>
  <si>
    <r>
      <rPr>
        <sz val="11"/>
        <rFont val="Calibri"/>
        <family val="2"/>
      </rPr>
      <t>F&amp;A Dec 2011</t>
    </r>
  </si>
  <si>
    <r>
      <rPr>
        <sz val="11"/>
        <rFont val="Calibri"/>
        <family val="2"/>
      </rPr>
      <t>F&amp;A Feb 2012</t>
    </r>
  </si>
  <si>
    <t>SUBTOTAL</t>
  </si>
  <si>
    <t>12/07/12 - 8621</t>
  </si>
  <si>
    <t>Payroll - November 2012 paid Dec 11, 2012</t>
  </si>
  <si>
    <t>Payroll - December 2012 paid Jan, 2012</t>
  </si>
  <si>
    <t>1/9/2013 - 9582</t>
  </si>
  <si>
    <t>12/7/12 - 8837</t>
  </si>
  <si>
    <t>Benefits - December 2012</t>
  </si>
  <si>
    <t>1/30/2013 - 9584</t>
  </si>
  <si>
    <t>F&amp;A Dec 2012</t>
  </si>
  <si>
    <t>F&amp;A January 2013</t>
  </si>
  <si>
    <t>Benefits - January 2013</t>
  </si>
  <si>
    <t>2/7/13 - 10358</t>
  </si>
  <si>
    <t>Payroll - January 2013 paid 2/7/13</t>
  </si>
  <si>
    <t>1/9/13 - 9583</t>
  </si>
  <si>
    <t>Payroll December 2012 paid Jan 11, 2013</t>
  </si>
  <si>
    <t>2/7/13 - 10359</t>
  </si>
  <si>
    <t>3/30/13 - 11198</t>
  </si>
  <si>
    <t>4/4/13 - 11116</t>
  </si>
  <si>
    <t>Payroll - January 2013, paid 2/7/13</t>
  </si>
  <si>
    <t>Payroll - February 2013, March 11, 2013</t>
  </si>
  <si>
    <t>Payroll corr from 4W3215 to4W3799 (3)</t>
  </si>
  <si>
    <t>2/7/13 - 10361</t>
  </si>
  <si>
    <t>3/30/13 - 11199</t>
  </si>
  <si>
    <t>Payroll January 2013 paid 2/7/13</t>
  </si>
  <si>
    <t>2/7/13 - 10363</t>
  </si>
  <si>
    <t>3/30/13 - 11200</t>
  </si>
  <si>
    <t>5/8/13 - 12945</t>
  </si>
  <si>
    <t>Payroll - April 2013 paid May 2013</t>
  </si>
  <si>
    <t>4/30/13 - 12115</t>
  </si>
  <si>
    <t>Payroll - March 2013 paid April 11, 2013</t>
  </si>
  <si>
    <t>4/30-13 - 12116</t>
  </si>
  <si>
    <t>4/30/13 - 12117</t>
  </si>
  <si>
    <t>5/30/13 - 12947</t>
  </si>
  <si>
    <t>Benefits - April 2013</t>
  </si>
  <si>
    <t>Benefits - May 2013</t>
  </si>
  <si>
    <t>4/30/13 - 12118</t>
  </si>
  <si>
    <t>5/30/13 - 12949</t>
  </si>
  <si>
    <t>F&amp;A April 2013</t>
  </si>
  <si>
    <t>F&amp;A May 2013</t>
  </si>
  <si>
    <t>7/9/13 - 14260</t>
  </si>
  <si>
    <t>Payroll - June 2013 paid July 11, 2013</t>
  </si>
  <si>
    <t>6/30/13 - 14261</t>
  </si>
  <si>
    <t>F&amp;A June 2013</t>
  </si>
  <si>
    <t>6/30/13 - 14262</t>
  </si>
  <si>
    <t>11/6/13 - 6634</t>
  </si>
  <si>
    <t>Payroll - October 2013 paid 11/6/2013</t>
  </si>
  <si>
    <t>Payroll - November 2013 paid Dec 11, 2013</t>
  </si>
  <si>
    <t>12/9/2013 - 7345</t>
  </si>
  <si>
    <t>12/9/2013 - 7344</t>
  </si>
  <si>
    <t>12/30/13 - 7346</t>
  </si>
  <si>
    <t>11/6/13 - 6635</t>
  </si>
  <si>
    <t>Payroll - October 2013 paid 11/6/13</t>
  </si>
  <si>
    <t>11/06/13 - 6636</t>
  </si>
  <si>
    <t>12/30/13 - 7347</t>
  </si>
  <si>
    <t>Payroll October 2013 paid 11/6/13</t>
  </si>
  <si>
    <t>11/6/2013 - 6637</t>
  </si>
  <si>
    <t>12/30/13 - 7348</t>
  </si>
  <si>
    <t>F&amp;A November 2013</t>
  </si>
  <si>
    <t>F&amp;A December 2013</t>
  </si>
  <si>
    <t>1/08/14 - 8069</t>
  </si>
  <si>
    <t>Payroll December 2013, paid Jan 11, 2014</t>
  </si>
  <si>
    <t>03/11/14 - 9640</t>
  </si>
  <si>
    <t>February 2014 Payroll - paid 3/11/14</t>
  </si>
  <si>
    <t>01/08/14 - 8068</t>
  </si>
  <si>
    <t>Payroll - December 2013 paid Jan 11, 2014</t>
  </si>
  <si>
    <t>01/08/14 - 8070</t>
  </si>
  <si>
    <t>01/23/14 - 7547</t>
  </si>
  <si>
    <t>Corr Payroll from 4W4418 to 4W3799</t>
  </si>
  <si>
    <t>01/30/14 - 8071</t>
  </si>
  <si>
    <t>01/30/14 - 8073</t>
  </si>
  <si>
    <t>01/30/14 - 8074</t>
  </si>
  <si>
    <t>02/07/14 - 8866</t>
  </si>
  <si>
    <t>03/11/14 - 9641</t>
  </si>
  <si>
    <t>January 2014 payroll paid 2/7/14</t>
  </si>
  <si>
    <t>February 2014 Payroll paid 3/11/14</t>
  </si>
  <si>
    <t>01/30/14 - 8075</t>
  </si>
  <si>
    <t>02/07/14 - 8867</t>
  </si>
  <si>
    <t>03/11/14 - 9642</t>
  </si>
  <si>
    <t>F&amp;A January 2014</t>
  </si>
  <si>
    <t>F&amp;A February 2014</t>
  </si>
  <si>
    <t>F&amp;A March 2014</t>
  </si>
  <si>
    <t>04/09/14 - 10333</t>
  </si>
  <si>
    <t>March 2014 Payroll paid 4/9/14</t>
  </si>
  <si>
    <t>04/09/14 - 10334</t>
  </si>
  <si>
    <t>05/06/14 - 10574</t>
  </si>
  <si>
    <t>Service</t>
  </si>
  <si>
    <t>05/20/14 - 10610</t>
  </si>
  <si>
    <t>Printer Maintenance Acct</t>
  </si>
  <si>
    <t>FedEx-Lamination for Posters</t>
  </si>
  <si>
    <t>Walmart - Industrial Strength Tape</t>
  </si>
  <si>
    <t>05/12/14 - 10573</t>
  </si>
  <si>
    <t>Supplies</t>
  </si>
  <si>
    <t>F&amp;A April 2014</t>
  </si>
  <si>
    <t>05/07/14 - 11265</t>
  </si>
  <si>
    <t>04/09/14 - 10335</t>
  </si>
  <si>
    <t>F&amp;A May 2014</t>
  </si>
  <si>
    <t>06/11/14 - 12164</t>
  </si>
  <si>
    <t>May 2014 payroll paid 6/11/14</t>
  </si>
  <si>
    <t>6/11/14 - 12165</t>
  </si>
  <si>
    <t>06/11/14 - 12166</t>
  </si>
  <si>
    <t>06/30/14 - 12167</t>
  </si>
  <si>
    <t>June 2014 payroll paid 6/11/14</t>
  </si>
  <si>
    <t>06/30/14 - 12168</t>
  </si>
  <si>
    <t>06/30/14 - 12169</t>
  </si>
  <si>
    <t>08/07/14 - 2864</t>
  </si>
  <si>
    <t>July 2014 Payroll paid 8/7/14</t>
  </si>
  <si>
    <t>09/09/14 - 3451</t>
  </si>
  <si>
    <t>payroll August 2014 paid Sept 11, 2014</t>
  </si>
  <si>
    <t>08/07/14 - 2865</t>
  </si>
  <si>
    <t>09/09/14 - 3452</t>
  </si>
  <si>
    <t>Payroll August 2014 paid Sept 11, 2014</t>
  </si>
  <si>
    <t>09/09/14 - 3453</t>
  </si>
  <si>
    <t>08/07/14 - 2866</t>
  </si>
  <si>
    <t>09/09/14 - 3454</t>
  </si>
  <si>
    <t>10/06/14 - 3746</t>
  </si>
  <si>
    <t>corr payroll from index 4W3799 to 4W5027</t>
  </si>
  <si>
    <t>08/07/14 - 2867</t>
  </si>
  <si>
    <t>Lab Fee</t>
  </si>
  <si>
    <t>F&amp;A July 2014</t>
  </si>
  <si>
    <t>F&amp;A August 2014</t>
  </si>
  <si>
    <t>07/30/14 - 2543</t>
  </si>
  <si>
    <t>08/07/14 - 2868</t>
  </si>
  <si>
    <t>payroll Sept 2014 paid Oct 11, 2014</t>
  </si>
  <si>
    <t>10/08/14 - 4002</t>
  </si>
  <si>
    <t>11/06/14 - 4524</t>
  </si>
  <si>
    <t>payroll October 2014 paid Nov 10, 2014</t>
  </si>
  <si>
    <t>10/08/14 - 4004</t>
  </si>
  <si>
    <t>payroll November 2014 paid Dec 11, 2014</t>
  </si>
  <si>
    <t>11/06/14 - 4526</t>
  </si>
  <si>
    <t>12/09/14 - 5347</t>
  </si>
  <si>
    <t>payroll November paid Dec 11, 2014</t>
  </si>
  <si>
    <t>Payroll October 2014 paid Nov 10, 2014</t>
  </si>
  <si>
    <t>10/08/14 - 4005</t>
  </si>
  <si>
    <t>11/06/14 - 4527</t>
  </si>
  <si>
    <t>10/08/14 - 4479</t>
  </si>
  <si>
    <t>11/10/14 - 5247</t>
  </si>
  <si>
    <t>12/11/14 - 5775</t>
  </si>
  <si>
    <t>September 2014 Payroll paid 10/8/14</t>
  </si>
  <si>
    <t>Payroll October 2014 paid 11/10/14</t>
  </si>
  <si>
    <t>November 2014 Payroll paid 12/11/14</t>
  </si>
  <si>
    <t>09/09/14 - 3816</t>
  </si>
  <si>
    <t>10/08/14 - 4480</t>
  </si>
  <si>
    <t>11/10/14 - 5248</t>
  </si>
  <si>
    <t>12/11/14 - 5776</t>
  </si>
  <si>
    <t>F&amp;A September 2014</t>
  </si>
  <si>
    <t>F&amp;A October 2014</t>
  </si>
  <si>
    <t>F&amp;A November 2014</t>
  </si>
  <si>
    <t>F&amp;A December 2014</t>
  </si>
  <si>
    <t>07/21/14 -217</t>
  </si>
  <si>
    <t>August 2014 Payroll paid 9/9/14</t>
  </si>
  <si>
    <t>09/09/14 - 3815</t>
  </si>
  <si>
    <t>01/11/15 - 6513</t>
  </si>
  <si>
    <t>November 2014 Payroll paid 1/11/15</t>
  </si>
  <si>
    <t>01/11/15 - 6514</t>
  </si>
  <si>
    <t>F&amp;A January 2015</t>
  </si>
  <si>
    <t>05/07/15 - 8781</t>
  </si>
  <si>
    <t>06/09/15 - 9661</t>
  </si>
  <si>
    <t>payroll April 2015 paid May 11, 2015</t>
  </si>
  <si>
    <t>payroll May 2015 paid June 2015</t>
  </si>
  <si>
    <t>Payroll April 2015 paid 5/7/15</t>
  </si>
  <si>
    <t>05/07/15 - 9483</t>
  </si>
  <si>
    <t>F&amp;A May 2015</t>
  </si>
  <si>
    <t>05/07/15 - 9484</t>
  </si>
  <si>
    <t>payroll June 2015 paid July 8, 2015</t>
  </si>
  <si>
    <t>07/08/15 - 10152</t>
  </si>
  <si>
    <t>Payroll May/June 2015 paid 6/9/15</t>
  </si>
  <si>
    <t>06/09/15 - 10406</t>
  </si>
  <si>
    <t>Rebate</t>
  </si>
  <si>
    <t>2015 purchase card rebate</t>
  </si>
  <si>
    <t>06/22/15 - 10404</t>
  </si>
  <si>
    <t>06/22/15 - 10405</t>
  </si>
  <si>
    <t>F&amp;A June 2015</t>
  </si>
  <si>
    <t>06/09/15 - 10407</t>
  </si>
  <si>
    <t>08/07/15 - 2530</t>
  </si>
  <si>
    <t>09/09/15 - 3029</t>
  </si>
  <si>
    <t>payroll July 2015 paid August 11, 2015</t>
  </si>
  <si>
    <t>payroll August paid Sept 11, 2015</t>
  </si>
  <si>
    <t>08/07/15 - 2531</t>
  </si>
  <si>
    <t>09/09/15 - 3031</t>
  </si>
  <si>
    <t>Payroll July 2015 paid 8/7/15</t>
  </si>
  <si>
    <t>08/07/15 - 2836</t>
  </si>
  <si>
    <t>F&amp;A August 2015</t>
  </si>
  <si>
    <t>08/07/15 - 2837</t>
  </si>
  <si>
    <t>January 2014 - Corr(1)</t>
  </si>
  <si>
    <t xml:space="preserve">January 2014 - </t>
  </si>
  <si>
    <t>IDC - for Jan 2013 Payroll</t>
  </si>
  <si>
    <t>IDC - for Feb 2013 Payroll</t>
  </si>
  <si>
    <t>payroll sept 2015 paid Oct 9 2015</t>
  </si>
  <si>
    <t>10/09/15 - 3877</t>
  </si>
  <si>
    <t>Payroll August 2015 paid 9/9/15</t>
  </si>
  <si>
    <t>Payroll September 2015 paid 10/9/15</t>
  </si>
  <si>
    <t>09/09/15 - 3787</t>
  </si>
  <si>
    <t>10/09/15 - 4305</t>
  </si>
  <si>
    <t>F&amp;A September 2015</t>
  </si>
  <si>
    <t>F&amp;A October 2015</t>
  </si>
  <si>
    <t>09/09/15 - 3788</t>
  </si>
  <si>
    <t>10/09/15 - 4306</t>
  </si>
  <si>
    <t>11/06/15 - 4603</t>
  </si>
  <si>
    <t>payroll October 2015 paid Nov 10 2015</t>
  </si>
  <si>
    <t>11/06/15 - 4602</t>
  </si>
  <si>
    <t>12/11/15 - 5301</t>
  </si>
  <si>
    <t>payroll November 2015 paid December 11 2015</t>
  </si>
  <si>
    <t>01/11/16 - 5765</t>
  </si>
  <si>
    <t>corr payroll from 4w4163 to 4w3799 (12)</t>
  </si>
  <si>
    <t>12/11/15 - 5302</t>
  </si>
  <si>
    <t>11/06/15 - 4604</t>
  </si>
  <si>
    <t>payroll Oct 2015 paid Nov 10 2015</t>
  </si>
  <si>
    <t>Payroll November 2015 paid December 11 2015</t>
  </si>
  <si>
    <t>corr payroll from 4w3799 to 4w4977 (12)</t>
  </si>
  <si>
    <t>12/11/15 - 5303</t>
  </si>
  <si>
    <t>01/11/16 - 5754</t>
  </si>
  <si>
    <t>01/11/16 - 5777</t>
  </si>
  <si>
    <t>Payroll October 2015 paid 11/6/15</t>
  </si>
  <si>
    <t>Payroll November 2015 paid 12/9/15</t>
  </si>
  <si>
    <t>11/06/15 - 5026</t>
  </si>
  <si>
    <t>12/09/15 - 5627</t>
  </si>
  <si>
    <t>F&amp;A November 2015</t>
  </si>
  <si>
    <t>F&amp;A December 2015</t>
  </si>
  <si>
    <t>11/06/15 - 5027</t>
  </si>
  <si>
    <t>12/09/15 - 5628</t>
  </si>
  <si>
    <t>Payroll December 2015 paid January 11, 2016</t>
  </si>
  <si>
    <t>01/07/16 - 5997</t>
  </si>
  <si>
    <t>01/07/16 - 5996</t>
  </si>
  <si>
    <t>payroll January 2016 paid Feb 11, 2016</t>
  </si>
  <si>
    <t>02/09/16 - 6791</t>
  </si>
  <si>
    <t>Payroll December 2015 paid January 11 2016</t>
  </si>
  <si>
    <t>Payroll January 2016 paid February 11 2016</t>
  </si>
  <si>
    <t>02/09/16 - 6792</t>
  </si>
  <si>
    <t>02/09/16 - 6793</t>
  </si>
  <si>
    <t>Payroll December 2015 paid 1/7/16</t>
  </si>
  <si>
    <t>01/07/16 - 6449</t>
  </si>
  <si>
    <t>F&amp;A January 2016</t>
  </si>
  <si>
    <t>01/07/16 - 6450</t>
  </si>
  <si>
    <t>payroll February 2016 paid March 11, 2016</t>
  </si>
  <si>
    <t>03/09/16 - 7692</t>
  </si>
  <si>
    <t>1/7/2016 - 5999</t>
  </si>
  <si>
    <t>03/09/16 - 7693</t>
  </si>
  <si>
    <t>Payroll January 2016 paid 2/9/16</t>
  </si>
  <si>
    <t>Payroll February 2016 paid 3/9/16</t>
  </si>
  <si>
    <t>02/09/16 - 7169</t>
  </si>
  <si>
    <t>03/09/16 - 8018</t>
  </si>
  <si>
    <t>F&amp;A February 2016</t>
  </si>
  <si>
    <t>F&amp;A March 2016</t>
  </si>
  <si>
    <t>02/09/16 - 7170</t>
  </si>
  <si>
    <t>03/09/16 - 8019</t>
  </si>
  <si>
    <t>Payroll March 2016, paid April 11, 2016</t>
  </si>
  <si>
    <t>04/11/16 - 8298</t>
  </si>
  <si>
    <t>Payroll March 2016, paid April 11 2016</t>
  </si>
  <si>
    <t>04/11/16 - 8299</t>
  </si>
  <si>
    <t>06/11/16 - 9715</t>
  </si>
  <si>
    <t>07/19/16 - 9996</t>
  </si>
  <si>
    <t>Payroll May 2016, paid June 11, 2016</t>
  </si>
  <si>
    <t>corr payroll from 4W5954 to 4w3799 (7)</t>
  </si>
  <si>
    <t>05/11/16 - 8865</t>
  </si>
  <si>
    <t>Payroll April 2106, paid May 11, 2016</t>
  </si>
  <si>
    <t>06/11/16 - 7693</t>
  </si>
  <si>
    <t>04/07/16 - 8664</t>
  </si>
  <si>
    <t>05/09/16 - 9495</t>
  </si>
  <si>
    <t>Payroll March 2016 paid 4/7/16</t>
  </si>
  <si>
    <t>Payroll April 2016 paid 5/9/16</t>
  </si>
  <si>
    <t>04/07/16 - 8665</t>
  </si>
  <si>
    <t>05/09/16 - 9496</t>
  </si>
  <si>
    <t>F&amp;A April 2016</t>
  </si>
  <si>
    <t>F&amp;A May 2016</t>
  </si>
  <si>
    <t>ESTIMATED MAY PAYROLL 2016</t>
  </si>
  <si>
    <t>ESTIMATED JUNE PAYROLL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</si>
</sst>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28">
    <xf numFmtId="0" fontId="0" fillId="0" borderId="0" xfId="0"/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horizontal="right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14" fontId="6" fillId="0" borderId="0" xfId="3" applyNumberFormat="1" applyFont="1" applyFill="1" applyBorder="1" applyAlignment="1">
      <alignment horizontal="left" vertical="top" wrapText="1"/>
    </xf>
    <xf numFmtId="17" fontId="6" fillId="0" borderId="0" xfId="3" applyNumberFormat="1" applyFont="1" applyFill="1" applyBorder="1" applyAlignment="1">
      <alignment horizontal="left" vertical="top" wrapText="1"/>
    </xf>
    <xf numFmtId="14" fontId="7" fillId="0" borderId="0" xfId="3" applyNumberFormat="1" applyFont="1" applyFill="1" applyBorder="1" applyAlignment="1">
      <alignment horizontal="left" vertical="top" wrapText="1"/>
    </xf>
    <xf numFmtId="0" fontId="0" fillId="0" borderId="0" xfId="0" applyFont="1" applyFill="1"/>
    <xf numFmtId="165" fontId="0" fillId="0" borderId="0" xfId="0" applyNumberFormat="1" applyFont="1" applyFill="1"/>
    <xf numFmtId="165" fontId="2" fillId="0" borderId="0" xfId="0" applyNumberFormat="1" applyFont="1" applyFill="1"/>
    <xf numFmtId="1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65" fontId="1" fillId="0" borderId="0" xfId="0" applyNumberFormat="1" applyFont="1" applyFill="1"/>
    <xf numFmtId="0" fontId="1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right"/>
    </xf>
    <xf numFmtId="0" fontId="0" fillId="0" borderId="0" xfId="0" quotePrefix="1" applyFill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5"/>
  <sheetViews>
    <sheetView tabSelected="1" zoomScaleNormal="100" workbookViewId="0">
      <pane ySplit="6" topLeftCell="A7" activePane="bottomLeft" state="frozen"/>
      <selection pane="bottomLeft" activeCell="B6" sqref="B6:B222"/>
    </sheetView>
  </sheetViews>
  <sheetFormatPr defaultRowHeight="15" x14ac:dyDescent="0.25"/>
  <cols>
    <col min="1" max="1" width="16.28515625" style="3" customWidth="1"/>
    <col min="2" max="2" width="19.140625" style="3" bestFit="1" customWidth="1"/>
    <col min="3" max="3" width="19.140625" style="3" customWidth="1"/>
    <col min="4" max="4" width="16.140625" style="3" customWidth="1"/>
    <col min="5" max="5" width="44.5703125" style="3" customWidth="1"/>
    <col min="6" max="6" width="12.5703125" style="3" customWidth="1"/>
    <col min="7" max="10" width="12.28515625" style="3" customWidth="1"/>
    <col min="11" max="11" width="13.42578125" style="3" customWidth="1"/>
    <col min="12" max="12" width="14.140625" style="3" customWidth="1"/>
    <col min="13" max="13" width="10" style="3" customWidth="1"/>
    <col min="14" max="14" width="42.5703125" style="3" bestFit="1" customWidth="1"/>
    <col min="15" max="15" width="19.5703125" style="3" customWidth="1"/>
    <col min="16" max="16" width="13.140625" style="3" bestFit="1" customWidth="1"/>
    <col min="17" max="16384" width="9.140625" style="3"/>
  </cols>
  <sheetData>
    <row r="1" spans="1:17" ht="20.25" customHeight="1" x14ac:dyDescent="0.25">
      <c r="A1" s="14" t="s">
        <v>21</v>
      </c>
    </row>
    <row r="2" spans="1:17" ht="23.25" customHeight="1" x14ac:dyDescent="0.25">
      <c r="A2" s="15" t="s">
        <v>17</v>
      </c>
      <c r="B2" s="13">
        <v>40817</v>
      </c>
      <c r="C2" s="15" t="s">
        <v>18</v>
      </c>
      <c r="D2" s="16">
        <v>150000</v>
      </c>
      <c r="E2" s="3" t="s">
        <v>12</v>
      </c>
      <c r="J2" s="26"/>
      <c r="K2" s="26"/>
      <c r="L2" s="26"/>
      <c r="M2" s="26"/>
      <c r="N2" s="26"/>
      <c r="O2" s="26"/>
      <c r="P2" s="26"/>
      <c r="Q2" s="26"/>
    </row>
    <row r="3" spans="1:17" x14ac:dyDescent="0.25">
      <c r="A3" s="14" t="s">
        <v>22</v>
      </c>
      <c r="B3" s="13">
        <v>41912</v>
      </c>
      <c r="C3" s="15" t="s">
        <v>19</v>
      </c>
      <c r="D3" s="14">
        <v>0.42499999999999999</v>
      </c>
      <c r="E3" s="3" t="s">
        <v>14</v>
      </c>
      <c r="G3" s="2"/>
      <c r="H3" s="2"/>
      <c r="I3" s="2"/>
    </row>
    <row r="4" spans="1:17" x14ac:dyDescent="0.25">
      <c r="A4" s="15" t="s">
        <v>16</v>
      </c>
      <c r="B4" s="4">
        <v>42570</v>
      </c>
      <c r="C4" s="15" t="s">
        <v>20</v>
      </c>
      <c r="D4" s="16">
        <f>D2-K6</f>
        <v>-170.18999999997322</v>
      </c>
    </row>
    <row r="5" spans="1:17" ht="15" customHeight="1" x14ac:dyDescent="0.25">
      <c r="A5" s="14"/>
      <c r="B5" s="14"/>
      <c r="C5" s="14"/>
      <c r="D5" s="14"/>
      <c r="E5" s="14"/>
      <c r="F5" s="17" t="s">
        <v>2</v>
      </c>
      <c r="G5" s="17" t="s">
        <v>3</v>
      </c>
      <c r="H5" s="17" t="s">
        <v>23</v>
      </c>
      <c r="I5" s="18" t="s">
        <v>2</v>
      </c>
      <c r="J5" s="18" t="s">
        <v>3</v>
      </c>
      <c r="K5" s="19" t="s">
        <v>24</v>
      </c>
      <c r="L5" s="19" t="s">
        <v>25</v>
      </c>
      <c r="M5" s="19" t="s">
        <v>26</v>
      </c>
      <c r="N5" s="20" t="s">
        <v>11</v>
      </c>
      <c r="O5" s="24" t="s">
        <v>13</v>
      </c>
      <c r="P5" s="14"/>
    </row>
    <row r="6" spans="1:17" ht="15.75" thickBot="1" x14ac:dyDescent="0.3">
      <c r="A6" s="21" t="s">
        <v>0</v>
      </c>
      <c r="B6" s="21" t="s">
        <v>15</v>
      </c>
      <c r="C6" s="21" t="s">
        <v>10</v>
      </c>
      <c r="D6" s="21" t="s">
        <v>1</v>
      </c>
      <c r="E6" s="16">
        <f>SUM(F7:F1252)</f>
        <v>0</v>
      </c>
      <c r="F6" s="16">
        <f>SUM(G7:G1252)</f>
        <v>150170.18999999994</v>
      </c>
      <c r="G6" s="16">
        <f>SUM(H7:H1252)</f>
        <v>0</v>
      </c>
      <c r="H6" s="16">
        <f>SUM(I7:I1252)</f>
        <v>0</v>
      </c>
      <c r="I6" s="16">
        <f>SUM(J7:J1252)</f>
        <v>0</v>
      </c>
      <c r="J6" s="16">
        <f>SUM(K7:K1252)</f>
        <v>150170.18999999994</v>
      </c>
      <c r="K6" s="16">
        <f>SUM(L7:L1252)</f>
        <v>150170.18999999997</v>
      </c>
      <c r="L6" s="16"/>
      <c r="N6" s="25"/>
      <c r="O6" s="27" t="s">
        <v>7</v>
      </c>
      <c r="P6" s="27"/>
    </row>
    <row r="7" spans="1:17" ht="30" x14ac:dyDescent="0.25">
      <c r="A7" s="5" t="s">
        <v>27</v>
      </c>
      <c r="B7" s="3" t="s">
        <v>4</v>
      </c>
      <c r="C7" s="3" t="s">
        <v>8</v>
      </c>
      <c r="D7" s="5" t="s">
        <v>29</v>
      </c>
      <c r="E7" s="1">
        <v>72.45</v>
      </c>
      <c r="F7" s="1"/>
      <c r="G7" s="1">
        <f>E7+F7</f>
        <v>72.45</v>
      </c>
      <c r="H7" s="12"/>
      <c r="I7" s="12">
        <f>IF(C7="Y", (H7*$D$3),0)</f>
        <v>0</v>
      </c>
      <c r="J7" s="12">
        <f>IF(G7&gt;0, 0, H7+I7)</f>
        <v>0</v>
      </c>
      <c r="K7" s="1">
        <f t="shared" ref="K7:K214" si="0">G7+J7</f>
        <v>72.45</v>
      </c>
      <c r="L7" s="1"/>
    </row>
    <row r="8" spans="1:17" ht="45" x14ac:dyDescent="0.25">
      <c r="A8" s="5" t="s">
        <v>28</v>
      </c>
      <c r="B8" s="3" t="s">
        <v>4</v>
      </c>
      <c r="C8" s="3" t="s">
        <v>8</v>
      </c>
      <c r="D8" s="5" t="s">
        <v>30</v>
      </c>
      <c r="E8" s="1">
        <v>84.39</v>
      </c>
      <c r="F8" s="1"/>
      <c r="G8" s="1">
        <f t="shared" ref="G8:G213" si="1">E8+F8</f>
        <v>84.39</v>
      </c>
      <c r="H8" s="12"/>
      <c r="I8" s="12">
        <f>IF(C8="Y", (H8*$D$3),0)</f>
        <v>0</v>
      </c>
      <c r="J8" s="12">
        <f t="shared" ref="J8:J213" si="2">IF(G8&gt;0, 0, H8+I8)</f>
        <v>0</v>
      </c>
      <c r="K8" s="1">
        <f t="shared" si="0"/>
        <v>84.39</v>
      </c>
      <c r="L8" s="1"/>
    </row>
    <row r="9" spans="1:17" x14ac:dyDescent="0.25">
      <c r="A9" s="5"/>
      <c r="D9" s="5"/>
      <c r="E9" s="1"/>
      <c r="F9" s="1"/>
      <c r="G9" s="1"/>
      <c r="H9" s="12"/>
      <c r="I9" s="12"/>
      <c r="J9" s="12"/>
      <c r="K9" s="22" t="s">
        <v>47</v>
      </c>
      <c r="L9" s="16">
        <f>SUM(K7:K9)</f>
        <v>156.84</v>
      </c>
    </row>
    <row r="10" spans="1:17" x14ac:dyDescent="0.25">
      <c r="A10" s="5"/>
      <c r="D10" s="5"/>
      <c r="E10" s="1"/>
      <c r="F10" s="1"/>
      <c r="G10" s="1"/>
      <c r="H10" s="12"/>
      <c r="I10" s="12"/>
      <c r="J10" s="12"/>
      <c r="K10" s="1"/>
      <c r="L10" s="1"/>
    </row>
    <row r="11" spans="1:17" ht="45" x14ac:dyDescent="0.25">
      <c r="A11" s="5" t="s">
        <v>31</v>
      </c>
      <c r="B11" s="3" t="s">
        <v>4</v>
      </c>
      <c r="C11" s="3" t="s">
        <v>8</v>
      </c>
      <c r="D11" s="5" t="s">
        <v>30</v>
      </c>
      <c r="E11" s="1">
        <v>176.34</v>
      </c>
      <c r="F11" s="1"/>
      <c r="G11" s="1">
        <f t="shared" si="1"/>
        <v>176.34</v>
      </c>
      <c r="H11" s="12"/>
      <c r="I11" s="12">
        <f>IF(C11="Y", (H11*$D$3),0)</f>
        <v>0</v>
      </c>
      <c r="J11" s="12">
        <f t="shared" si="2"/>
        <v>0</v>
      </c>
      <c r="K11" s="1">
        <f t="shared" si="0"/>
        <v>176.34</v>
      </c>
      <c r="L11" s="1"/>
    </row>
    <row r="12" spans="1:17" x14ac:dyDescent="0.25">
      <c r="A12" s="5"/>
      <c r="D12" s="5"/>
      <c r="E12" s="1"/>
      <c r="F12" s="1"/>
      <c r="G12" s="1"/>
      <c r="H12" s="12"/>
      <c r="I12" s="12"/>
      <c r="J12" s="12"/>
      <c r="K12" s="22" t="s">
        <v>47</v>
      </c>
      <c r="L12" s="16">
        <f>SUM(K11:K12)</f>
        <v>176.34</v>
      </c>
    </row>
    <row r="13" spans="1:17" x14ac:dyDescent="0.25">
      <c r="A13" s="5"/>
      <c r="D13" s="5"/>
      <c r="E13" s="1"/>
      <c r="F13" s="1"/>
      <c r="G13" s="1"/>
      <c r="H13" s="12"/>
      <c r="I13" s="12"/>
      <c r="J13" s="12"/>
      <c r="K13" s="22"/>
      <c r="L13" s="16"/>
    </row>
    <row r="14" spans="1:17" ht="45" x14ac:dyDescent="0.25">
      <c r="A14" s="6" t="s">
        <v>108</v>
      </c>
      <c r="B14" s="3" t="s">
        <v>4</v>
      </c>
      <c r="C14" s="3" t="s">
        <v>8</v>
      </c>
      <c r="D14" s="6" t="s">
        <v>109</v>
      </c>
      <c r="E14" s="1">
        <v>53.17</v>
      </c>
      <c r="F14" s="1"/>
      <c r="G14" s="1">
        <f t="shared" ref="G14" si="3">E14+F14</f>
        <v>53.17</v>
      </c>
      <c r="H14" s="12"/>
      <c r="I14" s="12">
        <f>IF(C14="Y", (H14*$D$3),0)</f>
        <v>0</v>
      </c>
      <c r="J14" s="12">
        <f t="shared" ref="J14" si="4">IF(G14&gt;0, 0, H14+I14)</f>
        <v>0</v>
      </c>
      <c r="K14" s="1">
        <f t="shared" ref="K14" si="5">G14+J14</f>
        <v>53.17</v>
      </c>
      <c r="L14" s="1"/>
    </row>
    <row r="15" spans="1:17" ht="45" x14ac:dyDescent="0.25">
      <c r="A15" s="6" t="s">
        <v>128</v>
      </c>
      <c r="B15" s="3" t="s">
        <v>4</v>
      </c>
      <c r="C15" s="3" t="s">
        <v>8</v>
      </c>
      <c r="D15" s="6" t="s">
        <v>129</v>
      </c>
      <c r="E15" s="1">
        <v>7.22</v>
      </c>
      <c r="F15" s="1"/>
      <c r="G15" s="1">
        <f t="shared" ref="G15" si="6">E15+F15</f>
        <v>7.22</v>
      </c>
      <c r="H15" s="12"/>
      <c r="I15" s="12">
        <f>IF(C15="Y", (H15*$D$3),0)</f>
        <v>0</v>
      </c>
      <c r="J15" s="12">
        <f t="shared" ref="J15" si="7">IF(G15&gt;0, 0, H15+I15)</f>
        <v>0</v>
      </c>
      <c r="K15" s="1">
        <f t="shared" ref="K15" si="8">G15+J15</f>
        <v>7.22</v>
      </c>
      <c r="L15" s="1"/>
    </row>
    <row r="16" spans="1:17" ht="30" x14ac:dyDescent="0.25">
      <c r="A16" s="9" t="s">
        <v>145</v>
      </c>
      <c r="B16" s="3" t="s">
        <v>4</v>
      </c>
      <c r="C16" s="3" t="s">
        <v>8</v>
      </c>
      <c r="D16" s="6" t="s">
        <v>144</v>
      </c>
      <c r="E16" s="1">
        <v>10.01</v>
      </c>
      <c r="F16" s="1"/>
      <c r="G16" s="1">
        <f t="shared" ref="G16" si="9">E16+F16</f>
        <v>10.01</v>
      </c>
      <c r="H16" s="12"/>
      <c r="I16" s="12">
        <f>IF(C16="Y", (H16*$D$3),0)</f>
        <v>0</v>
      </c>
      <c r="J16" s="12">
        <f t="shared" ref="J16" si="10">IF(G16&gt;0, 0, H16+I16)</f>
        <v>0</v>
      </c>
      <c r="K16" s="1">
        <f t="shared" ref="K16" si="11">G16+J16</f>
        <v>10.01</v>
      </c>
      <c r="L16" s="1"/>
    </row>
    <row r="17" spans="1:16" ht="45" x14ac:dyDescent="0.25">
      <c r="A17" s="9" t="s">
        <v>156</v>
      </c>
      <c r="B17" s="3" t="s">
        <v>4</v>
      </c>
      <c r="C17" s="3" t="s">
        <v>8</v>
      </c>
      <c r="D17" s="6" t="s">
        <v>157</v>
      </c>
      <c r="E17" s="1">
        <v>39.08</v>
      </c>
      <c r="F17" s="1"/>
      <c r="G17" s="1">
        <f t="shared" ref="G17:G20" si="12">E17+F17</f>
        <v>39.08</v>
      </c>
      <c r="H17" s="12"/>
      <c r="I17" s="12">
        <f t="shared" ref="I17:I20" si="13">IF(C17="Y", (H17*$D$3),0)</f>
        <v>0</v>
      </c>
      <c r="J17" s="12">
        <f t="shared" ref="J17:J20" si="14">IF(G17&gt;0, 0, H17+I17)</f>
        <v>0</v>
      </c>
      <c r="K17" s="1">
        <f t="shared" ref="K17:K20" si="15">G17+J17</f>
        <v>39.08</v>
      </c>
      <c r="L17" s="1"/>
    </row>
    <row r="18" spans="1:16" x14ac:dyDescent="0.25">
      <c r="A18" s="9"/>
      <c r="B18" s="3" t="s">
        <v>4</v>
      </c>
      <c r="C18" s="3" t="s">
        <v>8</v>
      </c>
      <c r="D18" s="6"/>
      <c r="E18" s="1"/>
      <c r="F18" s="1"/>
      <c r="G18" s="1">
        <f t="shared" si="12"/>
        <v>0</v>
      </c>
      <c r="H18" s="12"/>
      <c r="I18" s="12">
        <f t="shared" si="13"/>
        <v>0</v>
      </c>
      <c r="J18" s="12">
        <f t="shared" si="14"/>
        <v>0</v>
      </c>
      <c r="K18" s="1">
        <f t="shared" si="15"/>
        <v>0</v>
      </c>
      <c r="L18" s="1"/>
    </row>
    <row r="19" spans="1:16" x14ac:dyDescent="0.25">
      <c r="A19" s="9"/>
      <c r="B19" s="3" t="s">
        <v>4</v>
      </c>
      <c r="C19" s="3" t="s">
        <v>8</v>
      </c>
      <c r="D19" s="6"/>
      <c r="E19" s="1"/>
      <c r="F19" s="1"/>
      <c r="G19" s="1">
        <f t="shared" si="12"/>
        <v>0</v>
      </c>
      <c r="H19" s="12"/>
      <c r="I19" s="12">
        <f t="shared" si="13"/>
        <v>0</v>
      </c>
      <c r="J19" s="12">
        <f t="shared" si="14"/>
        <v>0</v>
      </c>
      <c r="K19" s="1">
        <f t="shared" si="15"/>
        <v>0</v>
      </c>
      <c r="L19" s="1"/>
    </row>
    <row r="20" spans="1:16" x14ac:dyDescent="0.25">
      <c r="A20" s="9"/>
      <c r="B20" s="3" t="s">
        <v>4</v>
      </c>
      <c r="C20" s="3" t="s">
        <v>8</v>
      </c>
      <c r="D20" s="6"/>
      <c r="E20" s="1"/>
      <c r="F20" s="1"/>
      <c r="G20" s="1">
        <f t="shared" si="12"/>
        <v>0</v>
      </c>
      <c r="H20" s="12"/>
      <c r="I20" s="12">
        <f t="shared" si="13"/>
        <v>0</v>
      </c>
      <c r="J20" s="12">
        <f t="shared" si="14"/>
        <v>0</v>
      </c>
      <c r="K20" s="1">
        <f t="shared" si="15"/>
        <v>0</v>
      </c>
      <c r="L20" s="1"/>
    </row>
    <row r="21" spans="1:16" x14ac:dyDescent="0.25">
      <c r="A21" s="5"/>
      <c r="D21" s="5"/>
      <c r="E21" s="1"/>
      <c r="F21" s="1"/>
      <c r="G21" s="1"/>
      <c r="H21" s="12"/>
      <c r="I21" s="12"/>
      <c r="J21" s="12"/>
      <c r="K21" s="22" t="s">
        <v>47</v>
      </c>
      <c r="L21" s="16">
        <f>SUM(K14:K21)</f>
        <v>109.48</v>
      </c>
    </row>
    <row r="22" spans="1:16" x14ac:dyDescent="0.25">
      <c r="A22" s="5"/>
      <c r="D22" s="5"/>
      <c r="E22" s="1"/>
      <c r="F22" s="1"/>
      <c r="G22" s="1"/>
      <c r="H22" s="12"/>
      <c r="I22" s="12"/>
      <c r="J22" s="12"/>
      <c r="K22" s="1"/>
      <c r="L22" s="1"/>
    </row>
    <row r="23" spans="1:16" ht="30" x14ac:dyDescent="0.25">
      <c r="A23" s="5" t="s">
        <v>32</v>
      </c>
      <c r="B23" s="3" t="s">
        <v>4</v>
      </c>
      <c r="C23" s="3" t="s">
        <v>8</v>
      </c>
      <c r="D23" s="5" t="s">
        <v>33</v>
      </c>
      <c r="E23" s="1">
        <v>93.75</v>
      </c>
      <c r="F23" s="1"/>
      <c r="G23" s="1">
        <f t="shared" si="1"/>
        <v>93.75</v>
      </c>
      <c r="H23" s="12"/>
      <c r="I23" s="12">
        <f t="shared" ref="I23:I27" si="16">IF(C23="Y", (H23*$D$3),0)</f>
        <v>0</v>
      </c>
      <c r="J23" s="12">
        <f t="shared" si="2"/>
        <v>0</v>
      </c>
      <c r="K23" s="1">
        <f t="shared" si="0"/>
        <v>93.75</v>
      </c>
      <c r="L23" s="1"/>
      <c r="P23" s="1"/>
    </row>
    <row r="24" spans="1:16" ht="45" x14ac:dyDescent="0.25">
      <c r="A24" s="5" t="s">
        <v>48</v>
      </c>
      <c r="B24" s="3" t="s">
        <v>4</v>
      </c>
      <c r="C24" s="3" t="s">
        <v>8</v>
      </c>
      <c r="D24" s="5" t="s">
        <v>49</v>
      </c>
      <c r="E24" s="1">
        <v>778.96</v>
      </c>
      <c r="F24" s="1"/>
      <c r="G24" s="1">
        <f t="shared" ref="G24:G25" si="17">E24+F24</f>
        <v>778.96</v>
      </c>
      <c r="H24" s="12"/>
      <c r="I24" s="12">
        <f t="shared" si="16"/>
        <v>0</v>
      </c>
      <c r="J24" s="12">
        <f t="shared" ref="J24" si="18">IF(G24&gt;0, 0, H24+I24)</f>
        <v>0</v>
      </c>
      <c r="K24" s="1">
        <f t="shared" ref="K24" si="19">G24+J24</f>
        <v>778.96</v>
      </c>
      <c r="L24" s="1"/>
      <c r="P24" s="1"/>
    </row>
    <row r="25" spans="1:16" ht="45" x14ac:dyDescent="0.25">
      <c r="A25" s="5" t="s">
        <v>60</v>
      </c>
      <c r="B25" s="3" t="s">
        <v>4</v>
      </c>
      <c r="C25" s="3" t="s">
        <v>8</v>
      </c>
      <c r="D25" s="5" t="s">
        <v>61</v>
      </c>
      <c r="E25" s="1">
        <v>173.53</v>
      </c>
      <c r="F25" s="1"/>
      <c r="G25" s="1">
        <f t="shared" si="17"/>
        <v>173.53</v>
      </c>
      <c r="H25" s="12"/>
      <c r="I25" s="12">
        <f t="shared" si="16"/>
        <v>0</v>
      </c>
      <c r="J25" s="12">
        <f t="shared" ref="J25" si="20">IF(G25&gt;0, 0, H25+I25)</f>
        <v>0</v>
      </c>
      <c r="K25" s="1">
        <f t="shared" ref="K25" si="21">G25+J25</f>
        <v>173.53</v>
      </c>
      <c r="L25" s="1"/>
      <c r="P25" s="1"/>
    </row>
    <row r="26" spans="1:16" ht="30" x14ac:dyDescent="0.25">
      <c r="A26" s="5" t="s">
        <v>58</v>
      </c>
      <c r="B26" s="10" t="s">
        <v>4</v>
      </c>
      <c r="C26" s="10" t="s">
        <v>8</v>
      </c>
      <c r="D26" s="5" t="s">
        <v>59</v>
      </c>
      <c r="E26" s="11">
        <v>19.28</v>
      </c>
      <c r="F26" s="11"/>
      <c r="G26" s="11">
        <f t="shared" ref="G26:G30" si="22">E26+F26</f>
        <v>19.28</v>
      </c>
      <c r="H26" s="11"/>
      <c r="I26" s="11">
        <f t="shared" si="16"/>
        <v>0</v>
      </c>
      <c r="J26" s="11">
        <f t="shared" ref="J26" si="23">IF(G26&gt;0, 0, H26+I26)</f>
        <v>0</v>
      </c>
      <c r="K26" s="11">
        <f t="shared" ref="K26" si="24">G26+J26</f>
        <v>19.28</v>
      </c>
      <c r="L26" s="1"/>
      <c r="P26" s="1"/>
    </row>
    <row r="27" spans="1:16" ht="45" x14ac:dyDescent="0.25">
      <c r="A27" s="5" t="s">
        <v>73</v>
      </c>
      <c r="B27" s="10" t="s">
        <v>4</v>
      </c>
      <c r="C27" s="10" t="s">
        <v>8</v>
      </c>
      <c r="D27" s="5" t="s">
        <v>74</v>
      </c>
      <c r="E27" s="11">
        <v>219.81</v>
      </c>
      <c r="F27" s="11"/>
      <c r="G27" s="11">
        <f t="shared" si="22"/>
        <v>219.81</v>
      </c>
      <c r="H27" s="11"/>
      <c r="I27" s="11">
        <f t="shared" si="16"/>
        <v>0</v>
      </c>
      <c r="J27" s="11">
        <f t="shared" ref="J27" si="25">IF(G27&gt;0, 0, H27+I27)</f>
        <v>0</v>
      </c>
      <c r="K27" s="11">
        <f t="shared" ref="K27" si="26">G27+J27</f>
        <v>219.81</v>
      </c>
      <c r="L27" s="1"/>
      <c r="P27" s="1"/>
    </row>
    <row r="28" spans="1:16" ht="45" x14ac:dyDescent="0.25">
      <c r="A28" s="5" t="s">
        <v>91</v>
      </c>
      <c r="B28" s="10" t="s">
        <v>4</v>
      </c>
      <c r="C28" s="10" t="s">
        <v>8</v>
      </c>
      <c r="D28" s="5" t="s">
        <v>92</v>
      </c>
      <c r="E28" s="11">
        <v>740.26</v>
      </c>
      <c r="F28" s="11"/>
      <c r="G28" s="11">
        <f t="shared" si="22"/>
        <v>740.26</v>
      </c>
      <c r="H28" s="11"/>
      <c r="I28" s="11">
        <f t="shared" ref="I28:I29" si="27">IF(C28="Y", (H28*$D$3),0)</f>
        <v>0</v>
      </c>
      <c r="J28" s="11">
        <f t="shared" ref="J28:J29" si="28">IF(G28&gt;0, 0, H28+I28)</f>
        <v>0</v>
      </c>
      <c r="K28" s="11">
        <f t="shared" ref="K28:K29" si="29">G28+J28</f>
        <v>740.26</v>
      </c>
      <c r="L28" s="1"/>
      <c r="P28" s="1"/>
    </row>
    <row r="29" spans="1:16" ht="45" x14ac:dyDescent="0.25">
      <c r="A29" s="5" t="s">
        <v>94</v>
      </c>
      <c r="B29" s="10" t="s">
        <v>4</v>
      </c>
      <c r="C29" s="10" t="s">
        <v>8</v>
      </c>
      <c r="D29" s="5" t="s">
        <v>93</v>
      </c>
      <c r="E29" s="11">
        <v>1171.76</v>
      </c>
      <c r="F29" s="11"/>
      <c r="G29" s="11">
        <f t="shared" si="22"/>
        <v>1171.76</v>
      </c>
      <c r="H29" s="11"/>
      <c r="I29" s="11">
        <f t="shared" si="27"/>
        <v>0</v>
      </c>
      <c r="J29" s="11">
        <f t="shared" si="28"/>
        <v>0</v>
      </c>
      <c r="K29" s="11">
        <f t="shared" si="29"/>
        <v>1171.76</v>
      </c>
      <c r="L29" s="1"/>
      <c r="P29" s="1"/>
    </row>
    <row r="30" spans="1:16" ht="45" x14ac:dyDescent="0.25">
      <c r="A30" s="5" t="s">
        <v>106</v>
      </c>
      <c r="B30" s="10" t="s">
        <v>4</v>
      </c>
      <c r="C30" s="10" t="s">
        <v>8</v>
      </c>
      <c r="D30" s="5" t="s">
        <v>107</v>
      </c>
      <c r="E30" s="11">
        <v>1610.01</v>
      </c>
      <c r="F30" s="11"/>
      <c r="G30" s="11">
        <f t="shared" si="22"/>
        <v>1610.01</v>
      </c>
      <c r="H30" s="11"/>
      <c r="I30" s="11">
        <f t="shared" ref="I30" si="30">IF(C30="Y", (H30*$D$3),0)</f>
        <v>0</v>
      </c>
      <c r="J30" s="11">
        <f t="shared" ref="J30" si="31">IF(G30&gt;0, 0, H30+I30)</f>
        <v>0</v>
      </c>
      <c r="K30" s="11">
        <f t="shared" ref="K30" si="32">G30+J30</f>
        <v>1610.01</v>
      </c>
      <c r="L30" s="1"/>
      <c r="P30" s="1"/>
    </row>
    <row r="31" spans="1:16" ht="30" x14ac:dyDescent="0.25">
      <c r="A31" s="5" t="s">
        <v>146</v>
      </c>
      <c r="B31" s="10" t="s">
        <v>4</v>
      </c>
      <c r="C31" s="10" t="s">
        <v>8</v>
      </c>
      <c r="D31" s="6" t="s">
        <v>144</v>
      </c>
      <c r="E31" s="11">
        <v>2921.47</v>
      </c>
      <c r="F31" s="11"/>
      <c r="G31" s="11">
        <f t="shared" ref="G31" si="33">E31+F31</f>
        <v>2921.47</v>
      </c>
      <c r="H31" s="11"/>
      <c r="I31" s="11">
        <f t="shared" ref="I31" si="34">IF(C31="Y", (H31*$D$3),0)</f>
        <v>0</v>
      </c>
      <c r="J31" s="11">
        <f t="shared" ref="J31" si="35">IF(G31&gt;0, 0, H31+I31)</f>
        <v>0</v>
      </c>
      <c r="K31" s="11">
        <f t="shared" ref="K31" si="36">G31+J31</f>
        <v>2921.47</v>
      </c>
      <c r="L31" s="1"/>
      <c r="P31" s="1"/>
    </row>
    <row r="32" spans="1:16" ht="45" x14ac:dyDescent="0.25">
      <c r="A32" s="5" t="s">
        <v>147</v>
      </c>
      <c r="B32" s="10" t="s">
        <v>4</v>
      </c>
      <c r="C32" s="10" t="s">
        <v>8</v>
      </c>
      <c r="D32" s="6" t="s">
        <v>148</v>
      </c>
      <c r="E32" s="11">
        <v>2050.5700000000002</v>
      </c>
      <c r="F32" s="11"/>
      <c r="G32" s="11">
        <f t="shared" ref="G32" si="37">E32+F32</f>
        <v>2050.5700000000002</v>
      </c>
      <c r="H32" s="11"/>
      <c r="I32" s="11">
        <f t="shared" ref="I32" si="38">IF(C32="Y", (H32*$D$3),0)</f>
        <v>0</v>
      </c>
      <c r="J32" s="11">
        <f t="shared" ref="J32" si="39">IF(G32&gt;0, 0, H32+I32)</f>
        <v>0</v>
      </c>
      <c r="K32" s="11">
        <f t="shared" ref="K32" si="40">G32+J32</f>
        <v>2050.5700000000002</v>
      </c>
      <c r="L32" s="1"/>
      <c r="P32" s="1"/>
    </row>
    <row r="33" spans="1:16" ht="30" x14ac:dyDescent="0.25">
      <c r="A33" s="5" t="s">
        <v>155</v>
      </c>
      <c r="B33" s="10" t="s">
        <v>4</v>
      </c>
      <c r="C33" s="10" t="s">
        <v>8</v>
      </c>
      <c r="D33" s="6" t="s">
        <v>152</v>
      </c>
      <c r="E33" s="11">
        <v>3056.07</v>
      </c>
      <c r="F33" s="11"/>
      <c r="G33" s="11">
        <f t="shared" ref="G33:G35" si="41">E33+F33</f>
        <v>3056.07</v>
      </c>
      <c r="H33" s="11"/>
      <c r="I33" s="11">
        <f t="shared" ref="I33:I35" si="42">IF(C33="Y", (H33*$D$3),0)</f>
        <v>0</v>
      </c>
      <c r="J33" s="11">
        <f t="shared" ref="J33:J35" si="43">IF(G33&gt;0, 0, H33+I33)</f>
        <v>0</v>
      </c>
      <c r="K33" s="11">
        <f t="shared" ref="K33:K35" si="44">G33+J33</f>
        <v>3056.07</v>
      </c>
      <c r="L33" s="1"/>
      <c r="P33" s="1"/>
    </row>
    <row r="34" spans="1:16" ht="45" x14ac:dyDescent="0.25">
      <c r="A34" s="5" t="s">
        <v>158</v>
      </c>
      <c r="B34" s="10" t="s">
        <v>4</v>
      </c>
      <c r="C34" s="10" t="s">
        <v>8</v>
      </c>
      <c r="D34" s="6" t="s">
        <v>157</v>
      </c>
      <c r="E34" s="11">
        <v>3285.67</v>
      </c>
      <c r="F34" s="11"/>
      <c r="G34" s="11">
        <f t="shared" si="41"/>
        <v>3285.67</v>
      </c>
      <c r="H34" s="11"/>
      <c r="I34" s="11">
        <f t="shared" si="42"/>
        <v>0</v>
      </c>
      <c r="J34" s="11">
        <f t="shared" si="43"/>
        <v>0</v>
      </c>
      <c r="K34" s="11">
        <f t="shared" si="44"/>
        <v>3285.67</v>
      </c>
      <c r="L34" s="1"/>
      <c r="P34" s="1"/>
    </row>
    <row r="35" spans="1:16" ht="30" x14ac:dyDescent="0.25">
      <c r="A35" s="5" t="s">
        <v>173</v>
      </c>
      <c r="B35" s="10" t="s">
        <v>4</v>
      </c>
      <c r="C35" s="10" t="s">
        <v>8</v>
      </c>
      <c r="D35" s="5" t="s">
        <v>169</v>
      </c>
      <c r="E35" s="11">
        <v>3958.64</v>
      </c>
      <c r="F35" s="11"/>
      <c r="G35" s="11">
        <f t="shared" si="41"/>
        <v>3958.64</v>
      </c>
      <c r="H35" s="11"/>
      <c r="I35" s="11">
        <f t="shared" si="42"/>
        <v>0</v>
      </c>
      <c r="J35" s="11">
        <f t="shared" si="43"/>
        <v>0</v>
      </c>
      <c r="K35" s="11">
        <f t="shared" si="44"/>
        <v>3958.64</v>
      </c>
      <c r="L35" s="1"/>
      <c r="P35" s="1"/>
    </row>
    <row r="36" spans="1:16" ht="45" x14ac:dyDescent="0.25">
      <c r="A36" s="5" t="s">
        <v>175</v>
      </c>
      <c r="B36" s="10" t="s">
        <v>4</v>
      </c>
      <c r="C36" s="10" t="s">
        <v>8</v>
      </c>
      <c r="D36" s="5" t="s">
        <v>172</v>
      </c>
      <c r="E36" s="11">
        <v>2418.61</v>
      </c>
      <c r="F36" s="11"/>
      <c r="G36" s="11">
        <f t="shared" ref="G36:G38" si="45">E36+F36</f>
        <v>2418.61</v>
      </c>
      <c r="H36" s="11"/>
      <c r="I36" s="11">
        <f t="shared" ref="I36:I38" si="46">IF(C36="Y", (H36*$D$3),0)</f>
        <v>0</v>
      </c>
      <c r="J36" s="11">
        <f t="shared" ref="J36:J38" si="47">IF(G36&gt;0, 0, H36+I36)</f>
        <v>0</v>
      </c>
      <c r="K36" s="11">
        <f t="shared" ref="K36:K38" si="48">G36+J36</f>
        <v>2418.61</v>
      </c>
      <c r="L36" s="1"/>
      <c r="P36" s="1"/>
    </row>
    <row r="37" spans="1:16" ht="45" x14ac:dyDescent="0.25">
      <c r="A37" s="5" t="s">
        <v>176</v>
      </c>
      <c r="B37" s="10" t="s">
        <v>4</v>
      </c>
      <c r="C37" s="10" t="s">
        <v>8</v>
      </c>
      <c r="D37" s="5" t="s">
        <v>174</v>
      </c>
      <c r="E37" s="11">
        <v>288.02999999999997</v>
      </c>
      <c r="F37" s="11"/>
      <c r="G37" s="11">
        <f t="shared" si="45"/>
        <v>288.02999999999997</v>
      </c>
      <c r="H37" s="11"/>
      <c r="I37" s="11">
        <f t="shared" si="46"/>
        <v>0</v>
      </c>
      <c r="J37" s="11">
        <f t="shared" si="47"/>
        <v>0</v>
      </c>
      <c r="K37" s="11">
        <f t="shared" si="48"/>
        <v>288.02999999999997</v>
      </c>
      <c r="L37" s="1"/>
      <c r="P37" s="1"/>
    </row>
    <row r="38" spans="1:16" ht="45" x14ac:dyDescent="0.25">
      <c r="A38" s="5" t="s">
        <v>224</v>
      </c>
      <c r="B38" s="10" t="s">
        <v>4</v>
      </c>
      <c r="C38" s="10" t="s">
        <v>8</v>
      </c>
      <c r="D38" s="5" t="s">
        <v>222</v>
      </c>
      <c r="E38" s="11">
        <v>76.260000000000005</v>
      </c>
      <c r="F38" s="11"/>
      <c r="G38" s="11">
        <f t="shared" si="45"/>
        <v>76.260000000000005</v>
      </c>
      <c r="H38" s="11"/>
      <c r="I38" s="11">
        <f t="shared" si="46"/>
        <v>0</v>
      </c>
      <c r="J38" s="11">
        <f t="shared" si="47"/>
        <v>0</v>
      </c>
      <c r="K38" s="11">
        <f t="shared" si="48"/>
        <v>76.260000000000005</v>
      </c>
      <c r="L38" s="1"/>
      <c r="P38" s="1"/>
    </row>
    <row r="39" spans="1:16" ht="45" x14ac:dyDescent="0.25">
      <c r="A39" s="5" t="s">
        <v>225</v>
      </c>
      <c r="B39" s="10" t="s">
        <v>4</v>
      </c>
      <c r="C39" s="10" t="s">
        <v>8</v>
      </c>
      <c r="D39" s="5" t="s">
        <v>223</v>
      </c>
      <c r="E39" s="11">
        <v>1579.93</v>
      </c>
      <c r="F39" s="11"/>
      <c r="G39" s="11">
        <f t="shared" ref="G39:G41" si="49">E39+F39</f>
        <v>1579.93</v>
      </c>
      <c r="H39" s="11"/>
      <c r="I39" s="11">
        <f t="shared" ref="I39:I41" si="50">IF(C39="Y", (H39*$D$3),0)</f>
        <v>0</v>
      </c>
      <c r="J39" s="11">
        <f t="shared" ref="J39:J41" si="51">IF(G39&gt;0, 0, H39+I39)</f>
        <v>0</v>
      </c>
      <c r="K39" s="11">
        <f t="shared" ref="K39:K41" si="52">G39+J39</f>
        <v>1579.93</v>
      </c>
      <c r="L39" s="1"/>
      <c r="P39" s="1"/>
    </row>
    <row r="40" spans="1:16" ht="45" x14ac:dyDescent="0.25">
      <c r="A40" s="5" t="s">
        <v>244</v>
      </c>
      <c r="B40" s="10" t="s">
        <v>4</v>
      </c>
      <c r="C40" s="10" t="s">
        <v>8</v>
      </c>
      <c r="D40" s="5" t="s">
        <v>245</v>
      </c>
      <c r="E40" s="11">
        <v>546.41</v>
      </c>
      <c r="F40" s="11"/>
      <c r="G40" s="11">
        <f t="shared" si="49"/>
        <v>546.41</v>
      </c>
      <c r="H40" s="11"/>
      <c r="I40" s="11">
        <f t="shared" si="50"/>
        <v>0</v>
      </c>
      <c r="J40" s="11">
        <f t="shared" si="51"/>
        <v>0</v>
      </c>
      <c r="K40" s="11">
        <f t="shared" si="52"/>
        <v>546.41</v>
      </c>
      <c r="L40" s="1"/>
      <c r="P40" s="1"/>
    </row>
    <row r="41" spans="1:16" ht="60" x14ac:dyDescent="0.25">
      <c r="A41" s="5" t="s">
        <v>251</v>
      </c>
      <c r="B41" s="10" t="s">
        <v>4</v>
      </c>
      <c r="C41" s="10" t="s">
        <v>8</v>
      </c>
      <c r="D41" s="5" t="s">
        <v>248</v>
      </c>
      <c r="E41" s="11">
        <v>79.069999999999993</v>
      </c>
      <c r="F41" s="11"/>
      <c r="G41" s="11">
        <f t="shared" si="49"/>
        <v>79.069999999999993</v>
      </c>
      <c r="H41" s="11"/>
      <c r="I41" s="11">
        <f t="shared" si="50"/>
        <v>0</v>
      </c>
      <c r="J41" s="11">
        <f t="shared" si="51"/>
        <v>0</v>
      </c>
      <c r="K41" s="11">
        <f t="shared" si="52"/>
        <v>79.069999999999993</v>
      </c>
      <c r="L41" s="1"/>
      <c r="P41" s="1"/>
    </row>
    <row r="42" spans="1:16" ht="60" x14ac:dyDescent="0.25">
      <c r="A42" s="5" t="s">
        <v>268</v>
      </c>
      <c r="B42" s="10" t="s">
        <v>4</v>
      </c>
      <c r="C42" s="10" t="s">
        <v>8</v>
      </c>
      <c r="D42" s="5" t="s">
        <v>272</v>
      </c>
      <c r="E42" s="11">
        <v>93.18</v>
      </c>
      <c r="F42" s="11"/>
      <c r="G42" s="11">
        <f t="shared" ref="G42:G44" si="53">E42+F42</f>
        <v>93.18</v>
      </c>
      <c r="H42" s="11"/>
      <c r="I42" s="11">
        <f t="shared" ref="I42:I44" si="54">IF(C42="Y", (H42*$D$3),0)</f>
        <v>0</v>
      </c>
      <c r="J42" s="11">
        <f t="shared" ref="J42:J44" si="55">IF(G42&gt;0, 0, H42+I42)</f>
        <v>0</v>
      </c>
      <c r="K42" s="11">
        <f t="shared" ref="K42:K44" si="56">G42+J42</f>
        <v>93.18</v>
      </c>
      <c r="L42" s="1"/>
      <c r="P42" s="1"/>
    </row>
    <row r="43" spans="1:16" ht="45" x14ac:dyDescent="0.25">
      <c r="A43" s="5" t="s">
        <v>274</v>
      </c>
      <c r="B43" s="10" t="s">
        <v>4</v>
      </c>
      <c r="C43" s="10" t="s">
        <v>8</v>
      </c>
      <c r="D43" s="5" t="s">
        <v>273</v>
      </c>
      <c r="E43" s="11">
        <v>1186.46</v>
      </c>
      <c r="F43" s="11"/>
      <c r="G43" s="11">
        <f t="shared" si="53"/>
        <v>1186.46</v>
      </c>
      <c r="H43" s="11"/>
      <c r="I43" s="11">
        <f t="shared" si="54"/>
        <v>0</v>
      </c>
      <c r="J43" s="11">
        <f t="shared" si="55"/>
        <v>0</v>
      </c>
      <c r="K43" s="11">
        <f t="shared" si="56"/>
        <v>1186.46</v>
      </c>
      <c r="L43" s="1"/>
      <c r="P43" s="1"/>
    </row>
    <row r="44" spans="1:16" x14ac:dyDescent="0.25">
      <c r="A44" s="5"/>
      <c r="B44" s="10"/>
      <c r="C44" s="10" t="s">
        <v>8</v>
      </c>
      <c r="D44" s="5"/>
      <c r="E44" s="11">
        <v>0</v>
      </c>
      <c r="F44" s="11"/>
      <c r="G44" s="11">
        <f t="shared" si="53"/>
        <v>0</v>
      </c>
      <c r="H44" s="11"/>
      <c r="I44" s="11">
        <f t="shared" si="54"/>
        <v>0</v>
      </c>
      <c r="J44" s="11">
        <f t="shared" si="55"/>
        <v>0</v>
      </c>
      <c r="K44" s="11">
        <f t="shared" si="56"/>
        <v>0</v>
      </c>
      <c r="L44" s="1"/>
      <c r="P44" s="1"/>
    </row>
    <row r="45" spans="1:16" x14ac:dyDescent="0.25">
      <c r="A45" s="5"/>
      <c r="B45" s="10"/>
      <c r="C45" s="10" t="s">
        <v>8</v>
      </c>
      <c r="D45" s="5"/>
      <c r="E45" s="11">
        <v>0</v>
      </c>
      <c r="F45" s="11"/>
      <c r="G45" s="11">
        <f t="shared" ref="G45:G48" si="57">E45+F45</f>
        <v>0</v>
      </c>
      <c r="H45" s="11"/>
      <c r="I45" s="11">
        <f t="shared" ref="I45:I48" si="58">IF(C45="Y", (H45*$D$3),0)</f>
        <v>0</v>
      </c>
      <c r="J45" s="11">
        <f t="shared" ref="J45:J48" si="59">IF(G45&gt;0, 0, H45+I45)</f>
        <v>0</v>
      </c>
      <c r="K45" s="11">
        <f t="shared" ref="K45:K48" si="60">G45+J45</f>
        <v>0</v>
      </c>
      <c r="L45" s="1"/>
      <c r="P45" s="1"/>
    </row>
    <row r="46" spans="1:16" x14ac:dyDescent="0.25">
      <c r="A46" s="5"/>
      <c r="B46" s="10"/>
      <c r="C46" s="10" t="s">
        <v>8</v>
      </c>
      <c r="D46" s="5"/>
      <c r="E46" s="11">
        <v>0</v>
      </c>
      <c r="F46" s="11"/>
      <c r="G46" s="11">
        <f t="shared" si="57"/>
        <v>0</v>
      </c>
      <c r="H46" s="11"/>
      <c r="I46" s="11">
        <f t="shared" si="58"/>
        <v>0</v>
      </c>
      <c r="J46" s="11">
        <f t="shared" si="59"/>
        <v>0</v>
      </c>
      <c r="K46" s="11">
        <f t="shared" si="60"/>
        <v>0</v>
      </c>
      <c r="L46" s="1"/>
      <c r="P46" s="1"/>
    </row>
    <row r="47" spans="1:16" x14ac:dyDescent="0.25">
      <c r="A47" s="5"/>
      <c r="B47" s="10"/>
      <c r="C47" s="10" t="s">
        <v>8</v>
      </c>
      <c r="D47" s="5"/>
      <c r="E47" s="11">
        <v>0</v>
      </c>
      <c r="F47" s="11"/>
      <c r="G47" s="11">
        <f t="shared" si="57"/>
        <v>0</v>
      </c>
      <c r="H47" s="11"/>
      <c r="I47" s="11">
        <f t="shared" si="58"/>
        <v>0</v>
      </c>
      <c r="J47" s="11">
        <f t="shared" si="59"/>
        <v>0</v>
      </c>
      <c r="K47" s="11">
        <f t="shared" si="60"/>
        <v>0</v>
      </c>
      <c r="L47" s="1"/>
      <c r="P47" s="1"/>
    </row>
    <row r="48" spans="1:16" x14ac:dyDescent="0.25">
      <c r="A48" s="5"/>
      <c r="B48" s="10"/>
      <c r="C48" s="10" t="s">
        <v>8</v>
      </c>
      <c r="D48" s="5"/>
      <c r="E48" s="11">
        <v>0</v>
      </c>
      <c r="F48" s="11"/>
      <c r="G48" s="11">
        <f t="shared" si="57"/>
        <v>0</v>
      </c>
      <c r="H48" s="11"/>
      <c r="I48" s="11">
        <f t="shared" si="58"/>
        <v>0</v>
      </c>
      <c r="J48" s="11">
        <f t="shared" si="59"/>
        <v>0</v>
      </c>
      <c r="K48" s="11">
        <f t="shared" si="60"/>
        <v>0</v>
      </c>
      <c r="L48" s="1"/>
      <c r="P48" s="1"/>
    </row>
    <row r="49" spans="1:16" x14ac:dyDescent="0.25">
      <c r="A49" s="5"/>
      <c r="D49" s="5"/>
      <c r="E49" s="1"/>
      <c r="F49" s="1"/>
      <c r="G49" s="1"/>
      <c r="H49" s="12"/>
      <c r="I49" s="12"/>
      <c r="J49" s="12"/>
      <c r="K49" s="22" t="s">
        <v>47</v>
      </c>
      <c r="L49" s="16">
        <f>SUM(K23:K49)</f>
        <v>26347.729999999996</v>
      </c>
      <c r="P49" s="1"/>
    </row>
    <row r="50" spans="1:16" x14ac:dyDescent="0.25">
      <c r="A50" s="5"/>
      <c r="D50" s="5"/>
      <c r="E50" s="1"/>
      <c r="F50" s="1"/>
      <c r="G50" s="1"/>
      <c r="H50" s="12"/>
      <c r="I50" s="12"/>
      <c r="J50" s="12"/>
      <c r="K50" s="22"/>
      <c r="L50" s="16"/>
      <c r="P50" s="1"/>
    </row>
    <row r="51" spans="1:16" ht="30" x14ac:dyDescent="0.25">
      <c r="A51" s="5" t="s">
        <v>62</v>
      </c>
      <c r="B51" s="3" t="s">
        <v>4</v>
      </c>
      <c r="C51" s="3" t="s">
        <v>8</v>
      </c>
      <c r="D51" s="5" t="s">
        <v>65</v>
      </c>
      <c r="E51" s="1">
        <v>259.95999999999998</v>
      </c>
      <c r="F51" s="1"/>
      <c r="G51" s="1">
        <f t="shared" ref="G51:G53" si="61">E51+F51</f>
        <v>259.95999999999998</v>
      </c>
      <c r="H51" s="12"/>
      <c r="I51" s="12">
        <f>IF(C51="Y", (H51*$D$3),0)</f>
        <v>0</v>
      </c>
      <c r="J51" s="12">
        <f t="shared" ref="J51:J53" si="62">IF(G51&gt;0, 0, H51+I51)</f>
        <v>0</v>
      </c>
      <c r="K51" s="1">
        <f t="shared" ref="K51:K53" si="63">G51+J51</f>
        <v>259.95999999999998</v>
      </c>
      <c r="L51" s="1"/>
      <c r="P51" s="1"/>
    </row>
    <row r="52" spans="1:16" ht="45" x14ac:dyDescent="0.25">
      <c r="A52" s="5" t="s">
        <v>63</v>
      </c>
      <c r="B52" s="3" t="s">
        <v>4</v>
      </c>
      <c r="C52" s="3" t="s">
        <v>8</v>
      </c>
      <c r="D52" s="5" t="s">
        <v>66</v>
      </c>
      <c r="E52" s="1">
        <v>560</v>
      </c>
      <c r="F52" s="1"/>
      <c r="G52" s="1">
        <f t="shared" si="61"/>
        <v>560</v>
      </c>
      <c r="H52" s="12"/>
      <c r="I52" s="12">
        <f>IF(C52="Y", (H52*$D$3),0)</f>
        <v>0</v>
      </c>
      <c r="J52" s="12">
        <f t="shared" si="62"/>
        <v>0</v>
      </c>
      <c r="K52" s="1">
        <f t="shared" si="63"/>
        <v>560</v>
      </c>
      <c r="L52" s="1"/>
      <c r="P52" s="1"/>
    </row>
    <row r="53" spans="1:16" ht="45" x14ac:dyDescent="0.25">
      <c r="A53" s="5" t="s">
        <v>77</v>
      </c>
      <c r="B53" s="3" t="s">
        <v>4</v>
      </c>
      <c r="C53" s="3" t="s">
        <v>8</v>
      </c>
      <c r="D53" s="5" t="s">
        <v>76</v>
      </c>
      <c r="E53" s="11">
        <v>265.05</v>
      </c>
      <c r="F53" s="11"/>
      <c r="G53" s="11">
        <f t="shared" si="61"/>
        <v>265.05</v>
      </c>
      <c r="H53" s="11"/>
      <c r="I53" s="11">
        <f>IF(C53="Y", (H53*$D$3),0)</f>
        <v>0</v>
      </c>
      <c r="J53" s="11">
        <f t="shared" si="62"/>
        <v>0</v>
      </c>
      <c r="K53" s="11">
        <f t="shared" si="63"/>
        <v>265.05</v>
      </c>
      <c r="L53" s="1"/>
      <c r="P53" s="1"/>
    </row>
    <row r="54" spans="1:16" ht="45" x14ac:dyDescent="0.25">
      <c r="A54" s="5" t="s">
        <v>86</v>
      </c>
      <c r="B54" s="3" t="s">
        <v>4</v>
      </c>
      <c r="C54" s="3" t="s">
        <v>8</v>
      </c>
      <c r="D54" s="5" t="s">
        <v>87</v>
      </c>
      <c r="E54" s="11">
        <v>159.30000000000001</v>
      </c>
      <c r="F54" s="11"/>
      <c r="G54" s="11">
        <f t="shared" ref="G54:G57" si="64">E54+F54</f>
        <v>159.30000000000001</v>
      </c>
      <c r="H54" s="11"/>
      <c r="I54" s="11">
        <f>IF(C54="Y", (H54*$D$3),0)</f>
        <v>0</v>
      </c>
      <c r="J54" s="11">
        <f t="shared" ref="J54" si="65">IF(G54&gt;0, 0, H54+I54)</f>
        <v>0</v>
      </c>
      <c r="K54" s="11">
        <f t="shared" ref="K54" si="66">G54+J54</f>
        <v>159.30000000000001</v>
      </c>
      <c r="L54" s="1"/>
      <c r="P54" s="1"/>
    </row>
    <row r="55" spans="1:16" ht="45" x14ac:dyDescent="0.25">
      <c r="A55" s="5" t="s">
        <v>97</v>
      </c>
      <c r="B55" s="3" t="s">
        <v>4</v>
      </c>
      <c r="C55" s="3" t="s">
        <v>8</v>
      </c>
      <c r="D55" s="5" t="s">
        <v>98</v>
      </c>
      <c r="E55" s="11">
        <v>285.16000000000003</v>
      </c>
      <c r="F55" s="11"/>
      <c r="G55" s="11">
        <f t="shared" si="64"/>
        <v>285.16000000000003</v>
      </c>
      <c r="H55" s="11"/>
      <c r="I55" s="11">
        <f t="shared" ref="I55:I56" si="67">IF(C55="Y", (H55*$D$3),0)</f>
        <v>0</v>
      </c>
      <c r="J55" s="11">
        <f t="shared" ref="J55:J56" si="68">IF(G55&gt;0, 0, H55+I55)</f>
        <v>0</v>
      </c>
      <c r="K55" s="11">
        <f t="shared" ref="K55:K56" si="69">G55+J55</f>
        <v>285.16000000000003</v>
      </c>
      <c r="L55" s="1"/>
      <c r="P55" s="1"/>
    </row>
    <row r="56" spans="1:16" ht="45" x14ac:dyDescent="0.25">
      <c r="A56" s="5" t="s">
        <v>96</v>
      </c>
      <c r="B56" s="3" t="s">
        <v>4</v>
      </c>
      <c r="C56" s="3" t="s">
        <v>8</v>
      </c>
      <c r="D56" s="5" t="s">
        <v>93</v>
      </c>
      <c r="E56" s="11">
        <v>255</v>
      </c>
      <c r="F56" s="11"/>
      <c r="G56" s="11">
        <f t="shared" si="64"/>
        <v>255</v>
      </c>
      <c r="H56" s="11"/>
      <c r="I56" s="11">
        <f t="shared" si="67"/>
        <v>0</v>
      </c>
      <c r="J56" s="11">
        <f t="shared" si="68"/>
        <v>0</v>
      </c>
      <c r="K56" s="11">
        <f t="shared" si="69"/>
        <v>255</v>
      </c>
      <c r="L56" s="1"/>
      <c r="P56" s="1"/>
    </row>
    <row r="57" spans="1:16" ht="45" x14ac:dyDescent="0.25">
      <c r="A57" s="5" t="s">
        <v>112</v>
      </c>
      <c r="B57" s="3" t="s">
        <v>4</v>
      </c>
      <c r="C57" s="3" t="s">
        <v>8</v>
      </c>
      <c r="D57" s="5" t="s">
        <v>111</v>
      </c>
      <c r="E57" s="11">
        <v>465</v>
      </c>
      <c r="F57" s="11"/>
      <c r="G57" s="11">
        <f t="shared" si="64"/>
        <v>465</v>
      </c>
      <c r="H57" s="11"/>
      <c r="I57" s="11">
        <f t="shared" ref="I57" si="70">IF(C57="Y", (H57*$D$3),0)</f>
        <v>0</v>
      </c>
      <c r="J57" s="11">
        <f t="shared" ref="J57" si="71">IF(G57&gt;0, 0, H57+I57)</f>
        <v>0</v>
      </c>
      <c r="K57" s="11">
        <f t="shared" ref="K57" si="72">G57+J57</f>
        <v>465</v>
      </c>
      <c r="L57" s="1"/>
      <c r="P57" s="1"/>
    </row>
    <row r="58" spans="1:16" ht="30" x14ac:dyDescent="0.25">
      <c r="A58" s="5" t="s">
        <v>179</v>
      </c>
      <c r="B58" s="3" t="s">
        <v>4</v>
      </c>
      <c r="C58" s="3" t="s">
        <v>8</v>
      </c>
      <c r="D58" s="5" t="s">
        <v>169</v>
      </c>
      <c r="E58" s="11">
        <v>647.89</v>
      </c>
      <c r="F58" s="11"/>
      <c r="G58" s="11">
        <f t="shared" ref="G58:G59" si="73">E58+F58</f>
        <v>647.89</v>
      </c>
      <c r="H58" s="11"/>
      <c r="I58" s="11">
        <f t="shared" ref="I58:I59" si="74">IF(C58="Y", (H58*$D$3),0)</f>
        <v>0</v>
      </c>
      <c r="J58" s="11">
        <f t="shared" ref="J58:J59" si="75">IF(G58&gt;0, 0, H58+I58)</f>
        <v>0</v>
      </c>
      <c r="K58" s="11">
        <f t="shared" ref="K58:K59" si="76">G58+J58</f>
        <v>647.89</v>
      </c>
      <c r="L58" s="1"/>
      <c r="P58" s="1"/>
    </row>
    <row r="59" spans="1:16" ht="45" x14ac:dyDescent="0.25">
      <c r="A59" s="5" t="s">
        <v>180</v>
      </c>
      <c r="B59" s="3" t="s">
        <v>4</v>
      </c>
      <c r="C59" s="3" t="s">
        <v>8</v>
      </c>
      <c r="D59" s="5" t="s">
        <v>178</v>
      </c>
      <c r="E59" s="11">
        <v>311.89</v>
      </c>
      <c r="F59" s="11"/>
      <c r="G59" s="11">
        <f t="shared" si="73"/>
        <v>311.89</v>
      </c>
      <c r="H59" s="11"/>
      <c r="I59" s="11">
        <f t="shared" si="74"/>
        <v>0</v>
      </c>
      <c r="J59" s="11">
        <f t="shared" si="75"/>
        <v>0</v>
      </c>
      <c r="K59" s="11">
        <f t="shared" si="76"/>
        <v>311.89</v>
      </c>
      <c r="L59" s="1"/>
      <c r="P59" s="1"/>
    </row>
    <row r="60" spans="1:16" ht="45" x14ac:dyDescent="0.25">
      <c r="A60" s="5" t="s">
        <v>225</v>
      </c>
      <c r="B60" s="3" t="s">
        <v>4</v>
      </c>
      <c r="C60" s="3" t="s">
        <v>8</v>
      </c>
      <c r="D60" s="5" t="s">
        <v>223</v>
      </c>
      <c r="E60" s="11">
        <v>302.66000000000003</v>
      </c>
      <c r="F60" s="11"/>
      <c r="G60" s="11">
        <f t="shared" ref="G60" si="77">E60+F60</f>
        <v>302.66000000000003</v>
      </c>
      <c r="H60" s="11"/>
      <c r="I60" s="11">
        <f t="shared" ref="I60" si="78">IF(C60="Y", (H60*$D$3),0)</f>
        <v>0</v>
      </c>
      <c r="J60" s="11">
        <f t="shared" ref="J60" si="79">IF(G60&gt;0, 0, H60+I60)</f>
        <v>0</v>
      </c>
      <c r="K60" s="11">
        <f t="shared" ref="K60" si="80">G60+J60</f>
        <v>302.66000000000003</v>
      </c>
      <c r="L60" s="1"/>
      <c r="P60" s="1"/>
    </row>
    <row r="61" spans="1:16" x14ac:dyDescent="0.25">
      <c r="A61" s="5"/>
      <c r="D61" s="5"/>
      <c r="E61" s="1"/>
      <c r="F61" s="1"/>
      <c r="G61" s="1"/>
      <c r="H61" s="12"/>
      <c r="I61" s="12"/>
      <c r="J61" s="12"/>
      <c r="K61" s="22" t="s">
        <v>47</v>
      </c>
      <c r="L61" s="16">
        <f>SUM(K51:K61)</f>
        <v>3511.91</v>
      </c>
      <c r="P61" s="1"/>
    </row>
    <row r="62" spans="1:16" x14ac:dyDescent="0.25">
      <c r="A62" s="5"/>
      <c r="D62" s="5"/>
      <c r="E62" s="1"/>
      <c r="F62" s="1"/>
      <c r="G62" s="1"/>
      <c r="H62" s="12"/>
      <c r="I62" s="12"/>
      <c r="J62" s="12"/>
      <c r="K62" s="22"/>
      <c r="L62" s="16"/>
      <c r="P62" s="1"/>
    </row>
    <row r="63" spans="1:16" ht="45" x14ac:dyDescent="0.25">
      <c r="A63" s="5" t="s">
        <v>64</v>
      </c>
      <c r="B63" s="3" t="s">
        <v>4</v>
      </c>
      <c r="C63" s="3" t="s">
        <v>8</v>
      </c>
      <c r="D63" s="5" t="s">
        <v>67</v>
      </c>
      <c r="E63" s="1">
        <v>104.85</v>
      </c>
      <c r="F63" s="1"/>
      <c r="G63" s="1">
        <f t="shared" ref="G63:G64" si="81">E63+F63</f>
        <v>104.85</v>
      </c>
      <c r="H63" s="12"/>
      <c r="I63" s="12">
        <f>IF(C63="Y", (H63*$D$3),0)</f>
        <v>0</v>
      </c>
      <c r="J63" s="12">
        <f t="shared" ref="J63:J64" si="82">IF(G63&gt;0, 0, H63+I63)</f>
        <v>0</v>
      </c>
      <c r="K63" s="1">
        <f t="shared" ref="K63:K64" si="83">G63+J63</f>
        <v>104.85</v>
      </c>
      <c r="L63" s="1"/>
      <c r="P63" s="1"/>
    </row>
    <row r="64" spans="1:16" ht="45" x14ac:dyDescent="0.25">
      <c r="A64" s="5" t="s">
        <v>75</v>
      </c>
      <c r="B64" s="10" t="s">
        <v>4</v>
      </c>
      <c r="C64" s="10" t="s">
        <v>8</v>
      </c>
      <c r="D64" s="5" t="s">
        <v>76</v>
      </c>
      <c r="E64" s="11">
        <v>264.14999999999998</v>
      </c>
      <c r="F64" s="11"/>
      <c r="G64" s="11">
        <f t="shared" si="81"/>
        <v>264.14999999999998</v>
      </c>
      <c r="H64" s="11"/>
      <c r="I64" s="11">
        <f>IF(C64="Y", (H64*$D$3),0)</f>
        <v>0</v>
      </c>
      <c r="J64" s="11">
        <f t="shared" si="82"/>
        <v>0</v>
      </c>
      <c r="K64" s="11">
        <f t="shared" si="83"/>
        <v>264.14999999999998</v>
      </c>
      <c r="L64" s="1"/>
      <c r="P64" s="1"/>
    </row>
    <row r="65" spans="1:16" ht="30" x14ac:dyDescent="0.25">
      <c r="A65" s="5" t="s">
        <v>159</v>
      </c>
      <c r="B65" s="10" t="s">
        <v>4</v>
      </c>
      <c r="C65" s="10" t="s">
        <v>8</v>
      </c>
      <c r="D65" s="5" t="s">
        <v>152</v>
      </c>
      <c r="E65" s="11">
        <v>407.81</v>
      </c>
      <c r="F65" s="11"/>
      <c r="G65" s="11">
        <f t="shared" ref="G65:G67" si="84">E65+F65</f>
        <v>407.81</v>
      </c>
      <c r="H65" s="11"/>
      <c r="I65" s="11">
        <f t="shared" ref="I65:I67" si="85">IF(C65="Y", (H65*$D$3),0)</f>
        <v>0</v>
      </c>
      <c r="J65" s="11">
        <f t="shared" ref="J65:J67" si="86">IF(G65&gt;0, 0, H65+I65)</f>
        <v>0</v>
      </c>
      <c r="K65" s="11">
        <f t="shared" ref="K65:K67" si="87">G65+J65</f>
        <v>407.81</v>
      </c>
      <c r="L65" s="1"/>
      <c r="P65" s="1"/>
    </row>
    <row r="66" spans="1:16" ht="45" x14ac:dyDescent="0.25">
      <c r="A66" s="5" t="s">
        <v>160</v>
      </c>
      <c r="B66" s="10" t="s">
        <v>4</v>
      </c>
      <c r="C66" s="10" t="s">
        <v>8</v>
      </c>
      <c r="D66" s="5" t="s">
        <v>154</v>
      </c>
      <c r="E66" s="11">
        <v>662.5</v>
      </c>
      <c r="F66" s="11"/>
      <c r="G66" s="11">
        <f t="shared" si="84"/>
        <v>662.5</v>
      </c>
      <c r="H66" s="11"/>
      <c r="I66" s="11">
        <f t="shared" si="85"/>
        <v>0</v>
      </c>
      <c r="J66" s="11">
        <f t="shared" si="86"/>
        <v>0</v>
      </c>
      <c r="K66" s="11">
        <f t="shared" si="87"/>
        <v>662.5</v>
      </c>
      <c r="L66" s="1"/>
      <c r="P66" s="1"/>
    </row>
    <row r="67" spans="1:16" ht="45" x14ac:dyDescent="0.25">
      <c r="A67" s="5" t="s">
        <v>161</v>
      </c>
      <c r="B67" s="10" t="s">
        <v>4</v>
      </c>
      <c r="C67" s="10" t="s">
        <v>8</v>
      </c>
      <c r="D67" s="5" t="s">
        <v>162</v>
      </c>
      <c r="E67" s="11">
        <v>-296.5</v>
      </c>
      <c r="F67" s="11"/>
      <c r="G67" s="11">
        <f t="shared" si="84"/>
        <v>-296.5</v>
      </c>
      <c r="H67" s="11"/>
      <c r="I67" s="11">
        <f t="shared" si="85"/>
        <v>0</v>
      </c>
      <c r="J67" s="11">
        <f t="shared" si="86"/>
        <v>0</v>
      </c>
      <c r="K67" s="11">
        <f t="shared" si="87"/>
        <v>-296.5</v>
      </c>
      <c r="L67" s="1"/>
      <c r="P67" s="1"/>
    </row>
    <row r="68" spans="1:16" x14ac:dyDescent="0.25">
      <c r="A68" s="5"/>
      <c r="D68" s="5"/>
      <c r="E68" s="1"/>
      <c r="F68" s="1"/>
      <c r="G68" s="1"/>
      <c r="H68" s="12"/>
      <c r="I68" s="12"/>
      <c r="J68" s="12"/>
      <c r="K68" s="22" t="s">
        <v>47</v>
      </c>
      <c r="L68" s="16">
        <f>SUM(K62:K68)</f>
        <v>1142.81</v>
      </c>
      <c r="P68" s="1"/>
    </row>
    <row r="69" spans="1:16" x14ac:dyDescent="0.25">
      <c r="A69" s="5"/>
      <c r="D69" s="5"/>
      <c r="E69" s="1"/>
      <c r="F69" s="1"/>
      <c r="G69" s="1"/>
      <c r="H69" s="12"/>
      <c r="I69" s="12"/>
      <c r="J69" s="12"/>
      <c r="K69" s="22"/>
      <c r="L69" s="16"/>
      <c r="P69" s="1"/>
    </row>
    <row r="70" spans="1:16" ht="45" x14ac:dyDescent="0.25">
      <c r="A70" s="5" t="s">
        <v>113</v>
      </c>
      <c r="B70" s="3" t="s">
        <v>4</v>
      </c>
      <c r="C70" s="3" t="s">
        <v>8</v>
      </c>
      <c r="D70" s="5" t="s">
        <v>114</v>
      </c>
      <c r="E70" s="1">
        <v>87.5</v>
      </c>
      <c r="F70" s="1"/>
      <c r="G70" s="1">
        <f t="shared" ref="G70:G72" si="88">E70+F70</f>
        <v>87.5</v>
      </c>
      <c r="H70" s="12"/>
      <c r="I70" s="12">
        <f>IF(C70="Y", (H70*$D$3),0)</f>
        <v>0</v>
      </c>
      <c r="J70" s="12">
        <f t="shared" ref="J70:J72" si="89">IF(G70&gt;0, 0, H70+I70)</f>
        <v>0</v>
      </c>
      <c r="K70" s="1">
        <f t="shared" ref="K70:K72" si="90">G70+J70</f>
        <v>87.5</v>
      </c>
      <c r="L70" s="1"/>
      <c r="P70" s="1"/>
    </row>
    <row r="71" spans="1:16" x14ac:dyDescent="0.25">
      <c r="A71" s="5"/>
      <c r="B71" s="10"/>
      <c r="C71" s="10"/>
      <c r="D71" s="5"/>
      <c r="E71" s="11"/>
      <c r="F71" s="11"/>
      <c r="G71" s="11">
        <f t="shared" si="88"/>
        <v>0</v>
      </c>
      <c r="H71" s="11"/>
      <c r="I71" s="11">
        <f>IF(C71="Y", (H71*$D$3),0)</f>
        <v>0</v>
      </c>
      <c r="J71" s="11">
        <f t="shared" si="89"/>
        <v>0</v>
      </c>
      <c r="K71" s="11">
        <f t="shared" si="90"/>
        <v>0</v>
      </c>
      <c r="L71" s="1"/>
      <c r="P71" s="1"/>
    </row>
    <row r="72" spans="1:16" x14ac:dyDescent="0.25">
      <c r="A72" s="5"/>
      <c r="B72" s="10"/>
      <c r="C72" s="10"/>
      <c r="D72" s="5"/>
      <c r="E72" s="11"/>
      <c r="F72" s="11"/>
      <c r="G72" s="11">
        <f t="shared" si="88"/>
        <v>0</v>
      </c>
      <c r="H72" s="11"/>
      <c r="I72" s="11">
        <f>IF(C72="Y", (H72*$D$3),0)</f>
        <v>0</v>
      </c>
      <c r="J72" s="11">
        <f t="shared" si="89"/>
        <v>0</v>
      </c>
      <c r="K72" s="11">
        <f t="shared" si="90"/>
        <v>0</v>
      </c>
      <c r="L72" s="1"/>
      <c r="P72" s="1"/>
    </row>
    <row r="73" spans="1:16" x14ac:dyDescent="0.25">
      <c r="A73" s="5"/>
      <c r="D73" s="5"/>
      <c r="E73" s="1"/>
      <c r="F73" s="1"/>
      <c r="G73" s="1"/>
      <c r="H73" s="12"/>
      <c r="I73" s="12"/>
      <c r="J73" s="12"/>
      <c r="K73" s="22" t="s">
        <v>47</v>
      </c>
      <c r="L73" s="16">
        <f>SUM(K69:K73)</f>
        <v>87.5</v>
      </c>
      <c r="P73" s="1"/>
    </row>
    <row r="74" spans="1:16" x14ac:dyDescent="0.25">
      <c r="A74" s="5"/>
      <c r="D74" s="5"/>
      <c r="E74" s="1"/>
      <c r="F74" s="1"/>
      <c r="G74" s="1"/>
      <c r="H74" s="12"/>
      <c r="I74" s="12"/>
      <c r="J74" s="12"/>
      <c r="K74" s="22"/>
      <c r="L74" s="16"/>
      <c r="P74" s="1"/>
    </row>
    <row r="75" spans="1:16" x14ac:dyDescent="0.25">
      <c r="A75" s="5"/>
      <c r="D75" s="5"/>
      <c r="E75" s="1"/>
      <c r="F75" s="1"/>
      <c r="G75" s="1"/>
      <c r="H75" s="12"/>
      <c r="I75" s="12"/>
      <c r="J75" s="12"/>
      <c r="K75" s="22"/>
      <c r="L75" s="16"/>
      <c r="P75" s="1"/>
    </row>
    <row r="76" spans="1:16" ht="30" x14ac:dyDescent="0.25">
      <c r="A76" s="5" t="s">
        <v>252</v>
      </c>
      <c r="B76" s="3" t="s">
        <v>4</v>
      </c>
      <c r="C76" s="3" t="s">
        <v>8</v>
      </c>
      <c r="D76" s="5" t="s">
        <v>253</v>
      </c>
      <c r="E76" s="1">
        <v>48.6</v>
      </c>
      <c r="F76" s="1"/>
      <c r="G76" s="1">
        <f t="shared" ref="G76:G78" si="91">E76+F76</f>
        <v>48.6</v>
      </c>
      <c r="H76" s="12"/>
      <c r="I76" s="12">
        <f>IF(C76="Y", (H76*$D$3),0)</f>
        <v>0</v>
      </c>
      <c r="J76" s="12">
        <f t="shared" ref="J76:J78" si="92">IF(G76&gt;0, 0, H76+I76)</f>
        <v>0</v>
      </c>
      <c r="K76" s="1">
        <f t="shared" ref="K76:K78" si="93">G76+J76</f>
        <v>48.6</v>
      </c>
      <c r="L76" s="1"/>
      <c r="P76" s="1"/>
    </row>
    <row r="77" spans="1:16" ht="60" x14ac:dyDescent="0.25">
      <c r="A77" s="5" t="s">
        <v>256</v>
      </c>
      <c r="B77" s="3" t="s">
        <v>4</v>
      </c>
      <c r="C77" s="3" t="s">
        <v>8</v>
      </c>
      <c r="D77" s="5" t="s">
        <v>254</v>
      </c>
      <c r="E77" s="11">
        <v>60.75</v>
      </c>
      <c r="F77" s="11"/>
      <c r="G77" s="11">
        <f t="shared" si="91"/>
        <v>60.75</v>
      </c>
      <c r="H77" s="11"/>
      <c r="I77" s="11">
        <f>IF(C77="Y", (H77*$D$3),0)</f>
        <v>0</v>
      </c>
      <c r="J77" s="11">
        <f t="shared" si="92"/>
        <v>0</v>
      </c>
      <c r="K77" s="11">
        <f t="shared" si="93"/>
        <v>60.75</v>
      </c>
      <c r="L77" s="1"/>
      <c r="P77" s="1"/>
    </row>
    <row r="78" spans="1:16" ht="45" x14ac:dyDescent="0.25">
      <c r="A78" s="5" t="s">
        <v>257</v>
      </c>
      <c r="B78" s="3" t="s">
        <v>4</v>
      </c>
      <c r="C78" s="3" t="s">
        <v>8</v>
      </c>
      <c r="D78" s="5" t="s">
        <v>255</v>
      </c>
      <c r="E78" s="11">
        <v>-30.98</v>
      </c>
      <c r="F78" s="11"/>
      <c r="G78" s="11">
        <f t="shared" si="91"/>
        <v>-30.98</v>
      </c>
      <c r="H78" s="11"/>
      <c r="I78" s="11">
        <f>IF(C78="Y", (H78*$D$3),0)</f>
        <v>0</v>
      </c>
      <c r="J78" s="11">
        <f t="shared" si="92"/>
        <v>0</v>
      </c>
      <c r="K78" s="11">
        <f t="shared" si="93"/>
        <v>-30.98</v>
      </c>
      <c r="L78" s="1"/>
      <c r="P78" s="1"/>
    </row>
    <row r="79" spans="1:16" ht="45" x14ac:dyDescent="0.25">
      <c r="A79" s="5" t="s">
        <v>258</v>
      </c>
      <c r="B79" s="3" t="s">
        <v>4</v>
      </c>
      <c r="C79" s="3" t="s">
        <v>8</v>
      </c>
      <c r="D79" s="5" t="s">
        <v>255</v>
      </c>
      <c r="E79" s="11">
        <v>-48.6</v>
      </c>
      <c r="F79" s="11"/>
      <c r="G79" s="11">
        <f t="shared" ref="G79:G83" si="94">E79+F79</f>
        <v>-48.6</v>
      </c>
      <c r="H79" s="11"/>
      <c r="I79" s="11">
        <f t="shared" ref="I79:I83" si="95">IF(C79="Y", (H79*$D$3),0)</f>
        <v>0</v>
      </c>
      <c r="J79" s="11">
        <f t="shared" ref="J79:J83" si="96">IF(G79&gt;0, 0, H79+I79)</f>
        <v>0</v>
      </c>
      <c r="K79" s="11">
        <f t="shared" ref="K79:K83" si="97">G79+J79</f>
        <v>-48.6</v>
      </c>
      <c r="L79" s="1"/>
      <c r="P79" s="1"/>
    </row>
    <row r="80" spans="1:16" ht="45" x14ac:dyDescent="0.25">
      <c r="A80" s="5" t="s">
        <v>275</v>
      </c>
      <c r="B80" s="3" t="s">
        <v>4</v>
      </c>
      <c r="C80" s="3" t="s">
        <v>8</v>
      </c>
      <c r="D80" s="5" t="s">
        <v>270</v>
      </c>
      <c r="E80" s="11">
        <v>27</v>
      </c>
      <c r="F80" s="11"/>
      <c r="G80" s="11">
        <f t="shared" si="94"/>
        <v>27</v>
      </c>
      <c r="H80" s="11"/>
      <c r="I80" s="11">
        <f t="shared" si="95"/>
        <v>0</v>
      </c>
      <c r="J80" s="11">
        <f t="shared" si="96"/>
        <v>0</v>
      </c>
      <c r="K80" s="11">
        <f t="shared" si="97"/>
        <v>27</v>
      </c>
      <c r="L80" s="1"/>
      <c r="P80" s="1"/>
    </row>
    <row r="81" spans="1:16" ht="45" x14ac:dyDescent="0.25">
      <c r="A81" s="5" t="s">
        <v>283</v>
      </c>
      <c r="B81" s="3" t="s">
        <v>4</v>
      </c>
      <c r="C81" s="3" t="s">
        <v>8</v>
      </c>
      <c r="D81" s="5" t="s">
        <v>280</v>
      </c>
      <c r="E81" s="11">
        <v>24.3</v>
      </c>
      <c r="F81" s="11"/>
      <c r="G81" s="11">
        <f t="shared" si="94"/>
        <v>24.3</v>
      </c>
      <c r="H81" s="11"/>
      <c r="I81" s="11">
        <f t="shared" si="95"/>
        <v>0</v>
      </c>
      <c r="J81" s="11">
        <f t="shared" si="96"/>
        <v>0</v>
      </c>
      <c r="K81" s="11">
        <f t="shared" si="97"/>
        <v>24.3</v>
      </c>
      <c r="L81" s="1"/>
      <c r="P81" s="1"/>
    </row>
    <row r="82" spans="1:16" x14ac:dyDescent="0.25">
      <c r="A82" s="5"/>
      <c r="B82" s="10"/>
      <c r="C82" s="10"/>
      <c r="D82" s="5"/>
      <c r="E82" s="11"/>
      <c r="F82" s="11"/>
      <c r="G82" s="11">
        <f t="shared" si="94"/>
        <v>0</v>
      </c>
      <c r="H82" s="11"/>
      <c r="I82" s="11">
        <f t="shared" si="95"/>
        <v>0</v>
      </c>
      <c r="J82" s="11">
        <f t="shared" si="96"/>
        <v>0</v>
      </c>
      <c r="K82" s="11">
        <f t="shared" si="97"/>
        <v>0</v>
      </c>
      <c r="L82" s="1"/>
      <c r="P82" s="1"/>
    </row>
    <row r="83" spans="1:16" x14ac:dyDescent="0.25">
      <c r="A83" s="5"/>
      <c r="B83" s="10"/>
      <c r="C83" s="10"/>
      <c r="D83" s="5"/>
      <c r="E83" s="11"/>
      <c r="F83" s="11"/>
      <c r="G83" s="11">
        <f t="shared" si="94"/>
        <v>0</v>
      </c>
      <c r="H83" s="11"/>
      <c r="I83" s="11">
        <f t="shared" si="95"/>
        <v>0</v>
      </c>
      <c r="J83" s="11">
        <f t="shared" si="96"/>
        <v>0</v>
      </c>
      <c r="K83" s="11">
        <f t="shared" si="97"/>
        <v>0</v>
      </c>
      <c r="L83" s="1"/>
      <c r="P83" s="1"/>
    </row>
    <row r="84" spans="1:16" x14ac:dyDescent="0.25">
      <c r="A84" s="5"/>
      <c r="D84" s="5"/>
      <c r="E84" s="1"/>
      <c r="F84" s="1"/>
      <c r="G84" s="1"/>
      <c r="H84" s="12"/>
      <c r="I84" s="12"/>
      <c r="J84" s="12"/>
      <c r="K84" s="22" t="s">
        <v>47</v>
      </c>
      <c r="L84" s="16">
        <f>SUM(K75:K84)</f>
        <v>81.069999999999993</v>
      </c>
      <c r="P84" s="1"/>
    </row>
    <row r="85" spans="1:16" x14ac:dyDescent="0.25">
      <c r="A85" s="5"/>
      <c r="D85" s="5"/>
      <c r="E85" s="1"/>
      <c r="F85" s="1"/>
      <c r="G85" s="1"/>
      <c r="H85" s="12"/>
      <c r="I85" s="12"/>
      <c r="J85" s="12"/>
      <c r="K85" s="22"/>
      <c r="L85" s="16"/>
      <c r="P85" s="1"/>
    </row>
    <row r="86" spans="1:16" x14ac:dyDescent="0.25">
      <c r="A86" s="5"/>
      <c r="D86" s="5"/>
      <c r="E86" s="1"/>
      <c r="F86" s="1"/>
      <c r="G86" s="1"/>
      <c r="H86" s="12"/>
      <c r="I86" s="12"/>
      <c r="J86" s="12"/>
      <c r="K86" s="22"/>
      <c r="L86" s="16"/>
      <c r="P86" s="1"/>
    </row>
    <row r="87" spans="1:16" ht="60" x14ac:dyDescent="0.25">
      <c r="A87" s="7" t="s">
        <v>282</v>
      </c>
      <c r="B87" s="3" t="s">
        <v>4</v>
      </c>
      <c r="C87" s="3" t="s">
        <v>8</v>
      </c>
      <c r="D87" s="5" t="s">
        <v>272</v>
      </c>
      <c r="E87" s="11">
        <v>27</v>
      </c>
      <c r="F87" s="11"/>
      <c r="G87" s="11">
        <f t="shared" ref="G87:G91" si="98">E87+F87</f>
        <v>27</v>
      </c>
      <c r="H87" s="11"/>
      <c r="I87" s="11">
        <f t="shared" ref="I87:I91" si="99">IF(C87="Y", (H87*$D$3),0)</f>
        <v>0</v>
      </c>
      <c r="J87" s="11">
        <f t="shared" ref="J87:J91" si="100">IF(G87&gt;0, 0, H87+I87)</f>
        <v>0</v>
      </c>
      <c r="K87" s="11">
        <f t="shared" ref="K87:K91" si="101">G87+J87</f>
        <v>27</v>
      </c>
      <c r="L87" s="1"/>
      <c r="P87" s="1"/>
    </row>
    <row r="88" spans="1:16" ht="45" x14ac:dyDescent="0.25">
      <c r="A88" s="5" t="s">
        <v>295</v>
      </c>
      <c r="B88" s="3" t="s">
        <v>4</v>
      </c>
      <c r="C88" s="3" t="s">
        <v>8</v>
      </c>
      <c r="D88" s="5" t="s">
        <v>294</v>
      </c>
      <c r="E88" s="11">
        <v>103.64</v>
      </c>
      <c r="F88" s="11"/>
      <c r="G88" s="11">
        <f t="shared" si="98"/>
        <v>103.64</v>
      </c>
      <c r="H88" s="11"/>
      <c r="I88" s="11">
        <f t="shared" si="99"/>
        <v>0</v>
      </c>
      <c r="J88" s="11">
        <f t="shared" si="100"/>
        <v>0</v>
      </c>
      <c r="K88" s="11">
        <f t="shared" si="101"/>
        <v>103.64</v>
      </c>
      <c r="L88" s="1"/>
      <c r="P88" s="1"/>
    </row>
    <row r="89" spans="1:16" ht="45" x14ac:dyDescent="0.25">
      <c r="A89" s="5" t="s">
        <v>300</v>
      </c>
      <c r="B89" s="3" t="s">
        <v>4</v>
      </c>
      <c r="C89" s="3" t="s">
        <v>8</v>
      </c>
      <c r="D89" s="5" t="s">
        <v>301</v>
      </c>
      <c r="E89" s="11">
        <v>364.5</v>
      </c>
      <c r="F89" s="11"/>
      <c r="G89" s="11">
        <f t="shared" si="98"/>
        <v>364.5</v>
      </c>
      <c r="H89" s="11"/>
      <c r="I89" s="11">
        <f t="shared" si="99"/>
        <v>0</v>
      </c>
      <c r="J89" s="11">
        <f t="shared" si="100"/>
        <v>0</v>
      </c>
      <c r="K89" s="11">
        <f t="shared" si="101"/>
        <v>364.5</v>
      </c>
      <c r="L89" s="1"/>
      <c r="P89" s="1"/>
    </row>
    <row r="90" spans="1:16" ht="45" x14ac:dyDescent="0.25">
      <c r="A90" s="5" t="s">
        <v>302</v>
      </c>
      <c r="B90" s="3" t="s">
        <v>4</v>
      </c>
      <c r="C90" s="3" t="s">
        <v>8</v>
      </c>
      <c r="D90" s="5" t="s">
        <v>298</v>
      </c>
      <c r="E90" s="11">
        <v>375.41</v>
      </c>
      <c r="F90" s="11"/>
      <c r="G90" s="11">
        <f t="shared" si="98"/>
        <v>375.41</v>
      </c>
      <c r="H90" s="11"/>
      <c r="I90" s="11">
        <f t="shared" si="99"/>
        <v>0</v>
      </c>
      <c r="J90" s="11">
        <f t="shared" si="100"/>
        <v>0</v>
      </c>
      <c r="K90" s="11">
        <f t="shared" si="101"/>
        <v>375.41</v>
      </c>
      <c r="L90" s="1"/>
      <c r="P90" s="1"/>
    </row>
    <row r="91" spans="1:16" x14ac:dyDescent="0.25">
      <c r="A91" s="5"/>
      <c r="B91" s="3" t="s">
        <v>4</v>
      </c>
      <c r="C91" s="3" t="s">
        <v>8</v>
      </c>
      <c r="D91" s="5"/>
      <c r="E91" s="11"/>
      <c r="F91" s="11"/>
      <c r="G91" s="11">
        <f t="shared" si="98"/>
        <v>0</v>
      </c>
      <c r="H91" s="11"/>
      <c r="I91" s="11">
        <f t="shared" si="99"/>
        <v>0</v>
      </c>
      <c r="J91" s="11">
        <f t="shared" si="100"/>
        <v>0</v>
      </c>
      <c r="K91" s="11">
        <f t="shared" si="101"/>
        <v>0</v>
      </c>
      <c r="L91" s="1"/>
      <c r="P91" s="1"/>
    </row>
    <row r="92" spans="1:16" x14ac:dyDescent="0.25">
      <c r="A92" s="5"/>
      <c r="D92" s="5"/>
      <c r="E92" s="1"/>
      <c r="F92" s="1"/>
      <c r="G92" s="1"/>
      <c r="H92" s="12"/>
      <c r="I92" s="12"/>
      <c r="J92" s="12"/>
      <c r="K92" s="22" t="s">
        <v>47</v>
      </c>
      <c r="L92" s="16">
        <f>SUM(K83:K92)</f>
        <v>870.55</v>
      </c>
      <c r="P92" s="1"/>
    </row>
    <row r="93" spans="1:16" x14ac:dyDescent="0.25">
      <c r="A93" s="5"/>
      <c r="D93" s="5"/>
      <c r="E93" s="1"/>
      <c r="F93" s="1"/>
      <c r="G93" s="1"/>
      <c r="H93" s="12"/>
      <c r="I93" s="12"/>
      <c r="J93" s="12"/>
      <c r="K93" s="22"/>
      <c r="L93" s="16"/>
      <c r="P93" s="1"/>
    </row>
    <row r="94" spans="1:16" x14ac:dyDescent="0.25">
      <c r="A94" s="5"/>
      <c r="D94" s="5"/>
      <c r="E94" s="1"/>
      <c r="F94" s="1"/>
      <c r="G94" s="1"/>
      <c r="H94" s="12"/>
      <c r="I94" s="12"/>
      <c r="J94" s="12"/>
      <c r="K94" s="22"/>
      <c r="L94" s="16"/>
      <c r="P94" s="1"/>
    </row>
    <row r="95" spans="1:16" x14ac:dyDescent="0.25">
      <c r="A95" s="5"/>
      <c r="D95" s="5"/>
      <c r="E95" s="1"/>
      <c r="F95" s="1"/>
      <c r="G95" s="1"/>
      <c r="H95" s="12"/>
      <c r="I95" s="12"/>
      <c r="J95" s="12"/>
      <c r="K95" s="22"/>
      <c r="L95" s="16"/>
      <c r="P95" s="1"/>
    </row>
    <row r="96" spans="1:16" ht="45" x14ac:dyDescent="0.25">
      <c r="A96" s="6" t="s">
        <v>34</v>
      </c>
      <c r="B96" s="3" t="s">
        <v>4</v>
      </c>
      <c r="C96" s="3" t="s">
        <v>8</v>
      </c>
      <c r="D96" s="5" t="s">
        <v>49</v>
      </c>
      <c r="E96" s="1">
        <v>970</v>
      </c>
      <c r="F96" s="1"/>
      <c r="G96" s="1">
        <f t="shared" ref="G96" si="102">E96+F96</f>
        <v>970</v>
      </c>
      <c r="H96" s="12"/>
      <c r="I96" s="12">
        <f>IF(C96="Y", (H96*$D$3),0)</f>
        <v>0</v>
      </c>
      <c r="J96" s="12">
        <f t="shared" ref="J96" si="103">IF(G96&gt;0, 0, H96+I96)</f>
        <v>0</v>
      </c>
      <c r="K96" s="1">
        <f t="shared" ref="K96" si="104">G96+J96</f>
        <v>970</v>
      </c>
      <c r="L96" s="1"/>
    </row>
    <row r="97" spans="1:12" ht="45" x14ac:dyDescent="0.25">
      <c r="A97" s="5" t="s">
        <v>51</v>
      </c>
      <c r="B97" s="10" t="s">
        <v>4</v>
      </c>
      <c r="C97" s="10" t="s">
        <v>8</v>
      </c>
      <c r="D97" s="5" t="s">
        <v>50</v>
      </c>
      <c r="E97" s="11">
        <v>1999.99</v>
      </c>
      <c r="F97" s="11"/>
      <c r="G97" s="11">
        <f t="shared" ref="G97" si="105">E97+F97</f>
        <v>1999.99</v>
      </c>
      <c r="H97" s="11"/>
      <c r="I97" s="11">
        <f>IF(C97="Y", (H97*$D$3),0)</f>
        <v>0</v>
      </c>
      <c r="J97" s="11">
        <f t="shared" ref="J97" si="106">IF(G97&gt;0, 0, H97+I97)</f>
        <v>0</v>
      </c>
      <c r="K97" s="11">
        <f t="shared" ref="K97" si="107">G97+J97</f>
        <v>1999.99</v>
      </c>
      <c r="L97" s="1"/>
    </row>
    <row r="98" spans="1:12" ht="45" x14ac:dyDescent="0.25">
      <c r="A98" s="5" t="s">
        <v>95</v>
      </c>
      <c r="B98" s="10" t="s">
        <v>4</v>
      </c>
      <c r="C98" s="10" t="s">
        <v>8</v>
      </c>
      <c r="D98" s="5" t="s">
        <v>93</v>
      </c>
      <c r="E98" s="11">
        <v>1504.75</v>
      </c>
      <c r="F98" s="11"/>
      <c r="G98" s="11">
        <f t="shared" ref="G98" si="108">E98+F98</f>
        <v>1504.75</v>
      </c>
      <c r="H98" s="11"/>
      <c r="I98" s="11">
        <f>IF(C98="Y", (H98*$D$3),0)</f>
        <v>0</v>
      </c>
      <c r="J98" s="11">
        <f t="shared" ref="J98" si="109">IF(G98&gt;0, 0, H98+I98)</f>
        <v>0</v>
      </c>
      <c r="K98" s="11">
        <f t="shared" ref="K98" si="110">G98+J98</f>
        <v>1504.75</v>
      </c>
      <c r="L98" s="1"/>
    </row>
    <row r="99" spans="1:12" ht="45" x14ac:dyDescent="0.25">
      <c r="A99" s="5" t="s">
        <v>110</v>
      </c>
      <c r="B99" s="10" t="s">
        <v>4</v>
      </c>
      <c r="C99" s="10" t="s">
        <v>8</v>
      </c>
      <c r="D99" s="5" t="s">
        <v>111</v>
      </c>
      <c r="E99" s="11">
        <v>2559.11</v>
      </c>
      <c r="F99" s="11"/>
      <c r="G99" s="11">
        <f t="shared" ref="G99" si="111">E99+F99</f>
        <v>2559.11</v>
      </c>
      <c r="H99" s="11"/>
      <c r="I99" s="11">
        <f>IF(C99="Y", (H99*$D$3),0)</f>
        <v>0</v>
      </c>
      <c r="J99" s="11">
        <f t="shared" ref="J99" si="112">IF(G99&gt;0, 0, H99+I99)</f>
        <v>0</v>
      </c>
      <c r="K99" s="11">
        <f t="shared" ref="K99" si="113">G99+J99</f>
        <v>2559.11</v>
      </c>
      <c r="L99" s="1"/>
    </row>
    <row r="100" spans="1:12" ht="30" x14ac:dyDescent="0.25">
      <c r="A100" s="5" t="s">
        <v>143</v>
      </c>
      <c r="B100" s="10" t="s">
        <v>4</v>
      </c>
      <c r="C100" s="10" t="s">
        <v>8</v>
      </c>
      <c r="D100" s="5" t="s">
        <v>144</v>
      </c>
      <c r="E100" s="11">
        <v>769.81</v>
      </c>
      <c r="F100" s="11"/>
      <c r="G100" s="11">
        <f t="shared" ref="G100:G101" si="114">E100+F100</f>
        <v>769.81</v>
      </c>
      <c r="H100" s="11"/>
      <c r="I100" s="11">
        <f t="shared" ref="I100:I101" si="115">IF(C100="Y", (H100*$D$3),0)</f>
        <v>0</v>
      </c>
      <c r="J100" s="11">
        <f t="shared" ref="J100:J101" si="116">IF(G100&gt;0, 0, H100+I100)</f>
        <v>0</v>
      </c>
      <c r="K100" s="11">
        <f t="shared" ref="K100:K101" si="117">G100+J100</f>
        <v>769.81</v>
      </c>
      <c r="L100" s="1"/>
    </row>
    <row r="101" spans="1:12" ht="30" x14ac:dyDescent="0.25">
      <c r="A101" s="5" t="s">
        <v>151</v>
      </c>
      <c r="B101" s="10" t="s">
        <v>4</v>
      </c>
      <c r="C101" s="10" t="s">
        <v>8</v>
      </c>
      <c r="D101" s="5" t="s">
        <v>152</v>
      </c>
      <c r="E101" s="11">
        <v>852.89</v>
      </c>
      <c r="F101" s="11"/>
      <c r="G101" s="11">
        <f t="shared" si="114"/>
        <v>852.89</v>
      </c>
      <c r="H101" s="11"/>
      <c r="I101" s="11">
        <f t="shared" si="115"/>
        <v>0</v>
      </c>
      <c r="J101" s="11">
        <f t="shared" si="116"/>
        <v>0</v>
      </c>
      <c r="K101" s="11">
        <f t="shared" si="117"/>
        <v>852.89</v>
      </c>
      <c r="L101" s="1"/>
    </row>
    <row r="102" spans="1:12" ht="45" x14ac:dyDescent="0.25">
      <c r="A102" s="5" t="s">
        <v>153</v>
      </c>
      <c r="B102" s="10" t="s">
        <v>4</v>
      </c>
      <c r="C102" s="10" t="s">
        <v>8</v>
      </c>
      <c r="D102" s="5" t="s">
        <v>154</v>
      </c>
      <c r="E102" s="11">
        <v>2559.12</v>
      </c>
      <c r="F102" s="11"/>
      <c r="G102" s="11">
        <f t="shared" ref="G102:G104" si="118">E102+F102</f>
        <v>2559.12</v>
      </c>
      <c r="H102" s="11"/>
      <c r="I102" s="11">
        <f t="shared" ref="I102:I104" si="119">IF(C102="Y", (H102*$D$3),0)</f>
        <v>0</v>
      </c>
      <c r="J102" s="11">
        <f t="shared" ref="J102:J104" si="120">IF(G102&gt;0, 0, H102+I102)</f>
        <v>0</v>
      </c>
      <c r="K102" s="11">
        <f t="shared" ref="K102:K104" si="121">G102+J102</f>
        <v>2559.12</v>
      </c>
      <c r="L102" s="1"/>
    </row>
    <row r="103" spans="1:12" ht="30" x14ac:dyDescent="0.25">
      <c r="A103" s="5" t="s">
        <v>170</v>
      </c>
      <c r="B103" s="10" t="s">
        <v>4</v>
      </c>
      <c r="C103" s="10" t="s">
        <v>8</v>
      </c>
      <c r="D103" s="5" t="s">
        <v>169</v>
      </c>
      <c r="E103" s="11">
        <v>2130.33</v>
      </c>
      <c r="F103" s="11"/>
      <c r="G103" s="11">
        <f t="shared" si="118"/>
        <v>2130.33</v>
      </c>
      <c r="H103" s="11"/>
      <c r="I103" s="11">
        <f t="shared" si="119"/>
        <v>0</v>
      </c>
      <c r="J103" s="11">
        <f t="shared" si="120"/>
        <v>0</v>
      </c>
      <c r="K103" s="11">
        <f t="shared" si="121"/>
        <v>2130.33</v>
      </c>
      <c r="L103" s="1"/>
    </row>
    <row r="104" spans="1:12" ht="45" x14ac:dyDescent="0.25">
      <c r="A104" s="5" t="s">
        <v>171</v>
      </c>
      <c r="B104" s="10" t="s">
        <v>4</v>
      </c>
      <c r="C104" s="10" t="s">
        <v>8</v>
      </c>
      <c r="D104" s="5" t="s">
        <v>172</v>
      </c>
      <c r="E104" s="11">
        <v>1032.29</v>
      </c>
      <c r="F104" s="11"/>
      <c r="G104" s="11">
        <f t="shared" si="118"/>
        <v>1032.29</v>
      </c>
      <c r="H104" s="11"/>
      <c r="I104" s="11">
        <f t="shared" si="119"/>
        <v>0</v>
      </c>
      <c r="J104" s="11">
        <f t="shared" si="120"/>
        <v>0</v>
      </c>
      <c r="K104" s="11">
        <f t="shared" si="121"/>
        <v>1032.29</v>
      </c>
      <c r="L104" s="1"/>
    </row>
    <row r="105" spans="1:12" ht="45" x14ac:dyDescent="0.25">
      <c r="A105" s="5" t="s">
        <v>202</v>
      </c>
      <c r="B105" s="10" t="s">
        <v>4</v>
      </c>
      <c r="C105" s="10" t="s">
        <v>8</v>
      </c>
      <c r="D105" s="5" t="s">
        <v>204</v>
      </c>
      <c r="E105" s="11">
        <v>722.94</v>
      </c>
      <c r="F105" s="11"/>
      <c r="G105" s="11">
        <f t="shared" ref="G105:G108" si="122">E105+F105</f>
        <v>722.94</v>
      </c>
      <c r="H105" s="11"/>
      <c r="I105" s="11">
        <f t="shared" ref="I105:I108" si="123">IF(C105="Y", (H105*$D$3),0)</f>
        <v>0</v>
      </c>
      <c r="J105" s="11">
        <f t="shared" ref="J105:J108" si="124">IF(G105&gt;0, 0, H105+I105)</f>
        <v>0</v>
      </c>
      <c r="K105" s="11">
        <f t="shared" ref="K105:K108" si="125">G105+J105</f>
        <v>722.94</v>
      </c>
      <c r="L105" s="1"/>
    </row>
    <row r="106" spans="1:12" ht="30" x14ac:dyDescent="0.25">
      <c r="A106" s="5" t="s">
        <v>203</v>
      </c>
      <c r="B106" s="10" t="s">
        <v>4</v>
      </c>
      <c r="C106" s="10" t="s">
        <v>8</v>
      </c>
      <c r="D106" s="5" t="s">
        <v>205</v>
      </c>
      <c r="E106" s="11">
        <v>3008.08</v>
      </c>
      <c r="F106" s="11"/>
      <c r="G106" s="11">
        <f t="shared" si="122"/>
        <v>3008.08</v>
      </c>
      <c r="H106" s="11"/>
      <c r="I106" s="11">
        <f t="shared" si="123"/>
        <v>0</v>
      </c>
      <c r="J106" s="11">
        <f t="shared" si="124"/>
        <v>0</v>
      </c>
      <c r="K106" s="11">
        <f t="shared" si="125"/>
        <v>3008.08</v>
      </c>
      <c r="L106" s="1"/>
    </row>
    <row r="107" spans="1:12" ht="45" x14ac:dyDescent="0.25">
      <c r="A107" s="5" t="s">
        <v>211</v>
      </c>
      <c r="B107" s="10" t="s">
        <v>4</v>
      </c>
      <c r="C107" s="10" t="s">
        <v>8</v>
      </c>
      <c r="D107" s="5" t="s">
        <v>210</v>
      </c>
      <c r="E107" s="11">
        <v>255.09</v>
      </c>
      <c r="F107" s="11"/>
      <c r="G107" s="11">
        <f t="shared" si="122"/>
        <v>255.09</v>
      </c>
      <c r="H107" s="11"/>
      <c r="I107" s="11">
        <f t="shared" si="123"/>
        <v>0</v>
      </c>
      <c r="J107" s="11">
        <f t="shared" si="124"/>
        <v>0</v>
      </c>
      <c r="K107" s="11">
        <f t="shared" si="125"/>
        <v>255.09</v>
      </c>
      <c r="L107" s="1"/>
    </row>
    <row r="108" spans="1:12" ht="45" x14ac:dyDescent="0.25">
      <c r="A108" s="5" t="s">
        <v>220</v>
      </c>
      <c r="B108" s="10" t="s">
        <v>4</v>
      </c>
      <c r="C108" s="10" t="s">
        <v>8</v>
      </c>
      <c r="D108" s="5" t="s">
        <v>222</v>
      </c>
      <c r="E108" s="11">
        <v>1307.3900000000001</v>
      </c>
      <c r="F108" s="11"/>
      <c r="G108" s="11">
        <f t="shared" si="122"/>
        <v>1307.3900000000001</v>
      </c>
      <c r="H108" s="11"/>
      <c r="I108" s="11">
        <f t="shared" si="123"/>
        <v>0</v>
      </c>
      <c r="J108" s="11">
        <f t="shared" si="124"/>
        <v>0</v>
      </c>
      <c r="K108" s="11">
        <f t="shared" si="125"/>
        <v>1307.3900000000001</v>
      </c>
      <c r="L108" s="1"/>
    </row>
    <row r="109" spans="1:12" ht="45" x14ac:dyDescent="0.25">
      <c r="A109" s="5" t="s">
        <v>221</v>
      </c>
      <c r="B109" s="10" t="s">
        <v>4</v>
      </c>
      <c r="C109" s="10" t="s">
        <v>8</v>
      </c>
      <c r="D109" s="5" t="s">
        <v>223</v>
      </c>
      <c r="E109" s="11">
        <v>2689.18</v>
      </c>
      <c r="F109" s="11"/>
      <c r="G109" s="11">
        <f t="shared" ref="G109:G111" si="126">E109+F109</f>
        <v>2689.18</v>
      </c>
      <c r="H109" s="11"/>
      <c r="I109" s="11">
        <f t="shared" ref="I109:I111" si="127">IF(C109="Y", (H109*$D$3),0)</f>
        <v>0</v>
      </c>
      <c r="J109" s="11">
        <f t="shared" ref="J109:J111" si="128">IF(G109&gt;0, 0, H109+I109)</f>
        <v>0</v>
      </c>
      <c r="K109" s="11">
        <f t="shared" ref="K109:K111" si="129">G109+J109</f>
        <v>2689.18</v>
      </c>
      <c r="L109" s="1"/>
    </row>
    <row r="110" spans="1:12" ht="30" x14ac:dyDescent="0.25">
      <c r="A110" s="5" t="s">
        <v>235</v>
      </c>
      <c r="B110" s="10" t="s">
        <v>4</v>
      </c>
      <c r="C110" s="10" t="s">
        <v>8</v>
      </c>
      <c r="D110" s="5" t="s">
        <v>234</v>
      </c>
      <c r="E110" s="11">
        <v>690.9</v>
      </c>
      <c r="F110" s="11"/>
      <c r="G110" s="11">
        <f t="shared" si="126"/>
        <v>690.9</v>
      </c>
      <c r="H110" s="11"/>
      <c r="I110" s="11">
        <f t="shared" si="127"/>
        <v>0</v>
      </c>
      <c r="J110" s="11">
        <f t="shared" si="128"/>
        <v>0</v>
      </c>
      <c r="K110" s="11">
        <f t="shared" si="129"/>
        <v>690.9</v>
      </c>
      <c r="L110" s="1"/>
    </row>
    <row r="111" spans="1:12" ht="45" x14ac:dyDescent="0.25">
      <c r="A111" s="5" t="s">
        <v>246</v>
      </c>
      <c r="B111" s="10" t="s">
        <v>4</v>
      </c>
      <c r="C111" s="10" t="s">
        <v>8</v>
      </c>
      <c r="D111" s="5" t="s">
        <v>245</v>
      </c>
      <c r="E111" s="11">
        <v>499.58</v>
      </c>
      <c r="F111" s="11"/>
      <c r="G111" s="11">
        <f t="shared" si="126"/>
        <v>499.58</v>
      </c>
      <c r="H111" s="11"/>
      <c r="I111" s="11">
        <f t="shared" si="127"/>
        <v>0</v>
      </c>
      <c r="J111" s="11">
        <f t="shared" si="128"/>
        <v>0</v>
      </c>
      <c r="K111" s="11">
        <f t="shared" si="129"/>
        <v>499.58</v>
      </c>
      <c r="L111" s="1"/>
    </row>
    <row r="112" spans="1:12" ht="15" customHeight="1" x14ac:dyDescent="0.25">
      <c r="A112" s="5" t="s">
        <v>247</v>
      </c>
      <c r="B112" s="10" t="s">
        <v>4</v>
      </c>
      <c r="C112" s="10" t="s">
        <v>8</v>
      </c>
      <c r="D112" s="5" t="s">
        <v>248</v>
      </c>
      <c r="E112" s="11">
        <v>1183.82</v>
      </c>
      <c r="F112" s="11"/>
      <c r="G112" s="11">
        <f t="shared" ref="G112:G115" si="130">E112+F112</f>
        <v>1183.82</v>
      </c>
      <c r="H112" s="11"/>
      <c r="I112" s="11">
        <f t="shared" ref="I112:I115" si="131">IF(C112="Y", (H112*$D$3),0)</f>
        <v>0</v>
      </c>
      <c r="J112" s="11">
        <f t="shared" ref="J112:J115" si="132">IF(G112&gt;0, 0, H112+I112)</f>
        <v>0</v>
      </c>
      <c r="K112" s="11">
        <f t="shared" ref="K112:K115" si="133">G112+J112</f>
        <v>1183.82</v>
      </c>
      <c r="L112" s="1"/>
    </row>
    <row r="113" spans="1:16" ht="45" x14ac:dyDescent="0.25">
      <c r="A113" s="5" t="s">
        <v>249</v>
      </c>
      <c r="B113" s="10" t="s">
        <v>4</v>
      </c>
      <c r="C113" s="10" t="s">
        <v>8</v>
      </c>
      <c r="D113" s="5" t="s">
        <v>250</v>
      </c>
      <c r="E113" s="11">
        <v>30.95</v>
      </c>
      <c r="F113" s="11"/>
      <c r="G113" s="11">
        <f t="shared" si="130"/>
        <v>30.95</v>
      </c>
      <c r="H113" s="11"/>
      <c r="I113" s="11">
        <f t="shared" si="131"/>
        <v>0</v>
      </c>
      <c r="J113" s="11">
        <f t="shared" si="132"/>
        <v>0</v>
      </c>
      <c r="K113" s="11">
        <f t="shared" si="133"/>
        <v>30.95</v>
      </c>
      <c r="L113" s="1"/>
    </row>
    <row r="114" spans="1:16" ht="60" x14ac:dyDescent="0.25">
      <c r="A114" s="5" t="s">
        <v>269</v>
      </c>
      <c r="B114" s="10" t="s">
        <v>4</v>
      </c>
      <c r="C114" s="10" t="s">
        <v>8</v>
      </c>
      <c r="D114" s="5" t="s">
        <v>267</v>
      </c>
      <c r="E114" s="11">
        <v>1041.67</v>
      </c>
      <c r="F114" s="11"/>
      <c r="G114" s="11">
        <f t="shared" si="130"/>
        <v>1041.67</v>
      </c>
      <c r="H114" s="11"/>
      <c r="I114" s="11">
        <f t="shared" si="131"/>
        <v>0</v>
      </c>
      <c r="J114" s="11">
        <f t="shared" si="132"/>
        <v>0</v>
      </c>
      <c r="K114" s="11">
        <f t="shared" si="133"/>
        <v>1041.67</v>
      </c>
      <c r="L114" s="1"/>
    </row>
    <row r="115" spans="1:16" ht="45" x14ac:dyDescent="0.25">
      <c r="A115" s="5" t="s">
        <v>271</v>
      </c>
      <c r="B115" s="10" t="s">
        <v>4</v>
      </c>
      <c r="C115" s="10" t="s">
        <v>8</v>
      </c>
      <c r="D115" s="5" t="s">
        <v>270</v>
      </c>
      <c r="E115" s="11">
        <v>3841.14</v>
      </c>
      <c r="F115" s="11"/>
      <c r="G115" s="11">
        <f t="shared" si="130"/>
        <v>3841.14</v>
      </c>
      <c r="H115" s="11"/>
      <c r="I115" s="11">
        <f t="shared" si="131"/>
        <v>0</v>
      </c>
      <c r="J115" s="11">
        <f t="shared" si="132"/>
        <v>0</v>
      </c>
      <c r="K115" s="11">
        <f t="shared" si="133"/>
        <v>3841.14</v>
      </c>
      <c r="L115" s="1"/>
    </row>
    <row r="116" spans="1:16" ht="45" x14ac:dyDescent="0.25">
      <c r="A116" s="5" t="s">
        <v>281</v>
      </c>
      <c r="B116" s="10" t="s">
        <v>4</v>
      </c>
      <c r="C116" s="10" t="s">
        <v>8</v>
      </c>
      <c r="D116" s="5" t="s">
        <v>280</v>
      </c>
      <c r="E116" s="11">
        <v>1291.4100000000001</v>
      </c>
      <c r="F116" s="11"/>
      <c r="G116" s="11">
        <f t="shared" ref="G116:G119" si="134">E116+F116</f>
        <v>1291.4100000000001</v>
      </c>
      <c r="H116" s="11"/>
      <c r="I116" s="11">
        <f t="shared" ref="I116:I119" si="135">IF(C116="Y", (H116*$D$3),0)</f>
        <v>0</v>
      </c>
      <c r="J116" s="11">
        <f t="shared" ref="J116:J119" si="136">IF(G116&gt;0, 0, H116+I116)</f>
        <v>0</v>
      </c>
      <c r="K116" s="11">
        <f t="shared" ref="K116:K119" si="137">G116+J116</f>
        <v>1291.4100000000001</v>
      </c>
      <c r="L116" s="1"/>
    </row>
    <row r="117" spans="1:16" ht="45" x14ac:dyDescent="0.25">
      <c r="A117" s="5" t="s">
        <v>293</v>
      </c>
      <c r="B117" s="10" t="s">
        <v>4</v>
      </c>
      <c r="C117" s="10" t="s">
        <v>8</v>
      </c>
      <c r="D117" s="5" t="s">
        <v>292</v>
      </c>
      <c r="E117" s="11">
        <v>5474.72</v>
      </c>
      <c r="F117" s="11"/>
      <c r="G117" s="11">
        <f t="shared" si="134"/>
        <v>5474.72</v>
      </c>
      <c r="H117" s="11"/>
      <c r="I117" s="11">
        <f t="shared" si="135"/>
        <v>0</v>
      </c>
      <c r="J117" s="11">
        <f t="shared" si="136"/>
        <v>0</v>
      </c>
      <c r="K117" s="11">
        <f t="shared" si="137"/>
        <v>5474.72</v>
      </c>
      <c r="L117" s="1"/>
    </row>
    <row r="118" spans="1:16" ht="45" x14ac:dyDescent="0.25">
      <c r="A118" s="5" t="s">
        <v>296</v>
      </c>
      <c r="B118" s="10" t="s">
        <v>4</v>
      </c>
      <c r="C118" s="10" t="s">
        <v>8</v>
      </c>
      <c r="D118" s="5" t="s">
        <v>298</v>
      </c>
      <c r="E118" s="11">
        <v>3498.97</v>
      </c>
      <c r="F118" s="11"/>
      <c r="G118" s="11">
        <f t="shared" si="134"/>
        <v>3498.97</v>
      </c>
      <c r="H118" s="11"/>
      <c r="I118" s="11">
        <f t="shared" si="135"/>
        <v>0</v>
      </c>
      <c r="J118" s="11">
        <f t="shared" si="136"/>
        <v>0</v>
      </c>
      <c r="K118" s="11">
        <f t="shared" si="137"/>
        <v>3498.97</v>
      </c>
      <c r="L118" s="1"/>
    </row>
    <row r="119" spans="1:16" ht="45" x14ac:dyDescent="0.25">
      <c r="A119" s="5" t="s">
        <v>297</v>
      </c>
      <c r="B119" s="10" t="s">
        <v>4</v>
      </c>
      <c r="C119" s="10" t="s">
        <v>8</v>
      </c>
      <c r="D119" s="5" t="s">
        <v>299</v>
      </c>
      <c r="E119" s="11">
        <v>168.62</v>
      </c>
      <c r="F119" s="11"/>
      <c r="G119" s="11">
        <f t="shared" si="134"/>
        <v>168.62</v>
      </c>
      <c r="H119" s="11"/>
      <c r="I119" s="11">
        <f t="shared" si="135"/>
        <v>0</v>
      </c>
      <c r="J119" s="11">
        <f t="shared" si="136"/>
        <v>0</v>
      </c>
      <c r="K119" s="11">
        <f t="shared" si="137"/>
        <v>168.62</v>
      </c>
      <c r="L119" s="1"/>
    </row>
    <row r="120" spans="1:16" ht="30" x14ac:dyDescent="0.25">
      <c r="A120" s="5"/>
      <c r="B120" s="10" t="s">
        <v>4</v>
      </c>
      <c r="C120" s="10" t="s">
        <v>8</v>
      </c>
      <c r="D120" s="5" t="s">
        <v>312</v>
      </c>
      <c r="E120" s="11">
        <v>596.04</v>
      </c>
      <c r="F120" s="11"/>
      <c r="G120" s="11">
        <f t="shared" ref="G120" si="138">E120+F120</f>
        <v>596.04</v>
      </c>
      <c r="H120" s="11"/>
      <c r="I120" s="11">
        <f t="shared" ref="I120" si="139">IF(C120="Y", (H120*$D$3),0)</f>
        <v>0</v>
      </c>
      <c r="J120" s="11">
        <f t="shared" ref="J120" si="140">IF(G120&gt;0, 0, H120+I120)</f>
        <v>0</v>
      </c>
      <c r="K120" s="11">
        <f t="shared" ref="K120" si="141">G120+J120</f>
        <v>596.04</v>
      </c>
      <c r="L120" s="1"/>
    </row>
    <row r="121" spans="1:16" x14ac:dyDescent="0.25">
      <c r="A121" s="6"/>
      <c r="C121" s="10" t="s">
        <v>8</v>
      </c>
      <c r="D121" s="5"/>
      <c r="E121" s="11"/>
      <c r="F121" s="11"/>
      <c r="G121" s="11"/>
      <c r="H121" s="11"/>
      <c r="I121" s="11"/>
      <c r="J121" s="11"/>
      <c r="K121" s="22" t="s">
        <v>47</v>
      </c>
      <c r="L121" s="16">
        <f>SUM(K96:K121)</f>
        <v>40678.79</v>
      </c>
    </row>
    <row r="122" spans="1:16" x14ac:dyDescent="0.25">
      <c r="A122" s="6"/>
      <c r="D122" s="5"/>
      <c r="E122" s="1"/>
      <c r="F122" s="1"/>
      <c r="G122" s="1"/>
      <c r="H122" s="12"/>
      <c r="I122" s="12"/>
      <c r="J122" s="12"/>
      <c r="K122" s="22"/>
      <c r="L122" s="16"/>
    </row>
    <row r="123" spans="1:16" ht="45" x14ac:dyDescent="0.25">
      <c r="A123" s="6" t="s">
        <v>176</v>
      </c>
      <c r="B123" s="3" t="s">
        <v>4</v>
      </c>
      <c r="C123" s="3" t="s">
        <v>8</v>
      </c>
      <c r="D123" s="6" t="s">
        <v>177</v>
      </c>
      <c r="E123" s="1">
        <v>54</v>
      </c>
      <c r="F123" s="1"/>
      <c r="G123" s="1">
        <f t="shared" ref="G123" si="142">E123+F123</f>
        <v>54</v>
      </c>
      <c r="H123" s="12"/>
      <c r="I123" s="12">
        <f>IF(C123="Y", (H123*$D$3),0)</f>
        <v>0</v>
      </c>
      <c r="J123" s="12">
        <f t="shared" ref="J123" si="143">IF(G123&gt;0, 0, H123+I123)</f>
        <v>0</v>
      </c>
      <c r="K123" s="1">
        <f t="shared" ref="K123" si="144">G123+J123</f>
        <v>54</v>
      </c>
      <c r="L123" s="1"/>
    </row>
    <row r="124" spans="1:16" x14ac:dyDescent="0.25">
      <c r="A124" s="6"/>
      <c r="D124" s="5"/>
      <c r="E124" s="1"/>
      <c r="F124" s="1"/>
      <c r="G124" s="1"/>
      <c r="H124" s="12"/>
      <c r="I124" s="12"/>
      <c r="J124" s="12"/>
      <c r="K124" s="22" t="s">
        <v>47</v>
      </c>
      <c r="L124" s="16">
        <f>SUM(K123:K124)</f>
        <v>54</v>
      </c>
    </row>
    <row r="125" spans="1:16" x14ac:dyDescent="0.25">
      <c r="A125" s="6"/>
      <c r="D125" s="5"/>
      <c r="E125" s="1"/>
      <c r="F125" s="1"/>
      <c r="G125" s="1"/>
      <c r="H125" s="12"/>
      <c r="I125" s="12"/>
      <c r="J125" s="12"/>
      <c r="K125" s="22"/>
      <c r="L125" s="16"/>
    </row>
    <row r="126" spans="1:16" x14ac:dyDescent="0.25">
      <c r="A126" s="5"/>
      <c r="D126" s="5"/>
      <c r="E126" s="1"/>
      <c r="F126" s="1"/>
      <c r="G126" s="1"/>
      <c r="H126" s="12"/>
      <c r="I126" s="12"/>
      <c r="J126" s="12"/>
      <c r="K126" s="1"/>
      <c r="L126" s="1"/>
      <c r="P126" s="1"/>
    </row>
    <row r="127" spans="1:16" ht="30" x14ac:dyDescent="0.25">
      <c r="A127" s="6" t="s">
        <v>34</v>
      </c>
      <c r="B127" s="3" t="s">
        <v>4</v>
      </c>
      <c r="C127" s="3" t="s">
        <v>8</v>
      </c>
      <c r="D127" s="5" t="s">
        <v>29</v>
      </c>
      <c r="E127" s="1">
        <v>40.299999999999997</v>
      </c>
      <c r="F127" s="1"/>
      <c r="G127" s="1">
        <f t="shared" si="1"/>
        <v>40.299999999999997</v>
      </c>
      <c r="H127" s="12"/>
      <c r="I127" s="12">
        <f>IF(C127="Y", (H127*$D$3),0)</f>
        <v>0</v>
      </c>
      <c r="J127" s="12">
        <f t="shared" si="2"/>
        <v>0</v>
      </c>
      <c r="K127" s="1">
        <f t="shared" si="0"/>
        <v>40.299999999999997</v>
      </c>
      <c r="L127" s="1"/>
    </row>
    <row r="128" spans="1:16" x14ac:dyDescent="0.25">
      <c r="A128" s="6"/>
      <c r="D128" s="5"/>
      <c r="E128" s="1"/>
      <c r="F128" s="1"/>
      <c r="G128" s="1"/>
      <c r="H128" s="12"/>
      <c r="I128" s="12"/>
      <c r="J128" s="12"/>
      <c r="K128" s="22" t="s">
        <v>47</v>
      </c>
      <c r="L128" s="16">
        <f>SUM(K127:K128)</f>
        <v>40.299999999999997</v>
      </c>
    </row>
    <row r="129" spans="1:12" x14ac:dyDescent="0.25">
      <c r="A129" s="6"/>
      <c r="D129" s="5"/>
      <c r="E129" s="1"/>
      <c r="F129" s="1"/>
      <c r="G129" s="1"/>
      <c r="H129" s="12"/>
      <c r="I129" s="12"/>
      <c r="J129" s="12"/>
      <c r="K129" s="1"/>
      <c r="L129" s="1"/>
    </row>
    <row r="130" spans="1:12" x14ac:dyDescent="0.25">
      <c r="A130" s="13"/>
      <c r="E130" s="1"/>
      <c r="F130" s="1"/>
      <c r="G130" s="1"/>
      <c r="H130" s="12"/>
      <c r="I130" s="12"/>
      <c r="J130" s="12"/>
      <c r="K130" s="1"/>
      <c r="L130" s="1"/>
    </row>
    <row r="131" spans="1:12" ht="30" x14ac:dyDescent="0.25">
      <c r="A131" s="6" t="s">
        <v>35</v>
      </c>
      <c r="B131" s="3" t="s">
        <v>5</v>
      </c>
      <c r="C131" s="3" t="s">
        <v>8</v>
      </c>
      <c r="D131" s="5" t="s">
        <v>38</v>
      </c>
      <c r="E131" s="1">
        <v>39.28</v>
      </c>
      <c r="F131" s="1"/>
      <c r="G131" s="1">
        <f t="shared" si="1"/>
        <v>39.28</v>
      </c>
      <c r="H131" s="12"/>
      <c r="I131" s="12">
        <f t="shared" ref="I131:I134" si="145">IF(C131="Y", (H131*$D$3),0)</f>
        <v>0</v>
      </c>
      <c r="J131" s="12">
        <f t="shared" si="2"/>
        <v>0</v>
      </c>
      <c r="K131" s="1">
        <f t="shared" si="0"/>
        <v>39.28</v>
      </c>
      <c r="L131" s="1"/>
    </row>
    <row r="132" spans="1:12" x14ac:dyDescent="0.25">
      <c r="A132" s="6" t="s">
        <v>36</v>
      </c>
      <c r="B132" s="3" t="s">
        <v>5</v>
      </c>
      <c r="C132" s="3" t="s">
        <v>8</v>
      </c>
      <c r="D132" s="5" t="s">
        <v>39</v>
      </c>
      <c r="E132" s="1">
        <v>93.93</v>
      </c>
      <c r="F132" s="1"/>
      <c r="G132" s="1">
        <f t="shared" si="1"/>
        <v>93.93</v>
      </c>
      <c r="H132" s="12"/>
      <c r="I132" s="12">
        <f t="shared" si="145"/>
        <v>0</v>
      </c>
      <c r="J132" s="12">
        <f t="shared" si="2"/>
        <v>0</v>
      </c>
      <c r="K132" s="1">
        <f t="shared" si="0"/>
        <v>93.93</v>
      </c>
      <c r="L132" s="1"/>
    </row>
    <row r="133" spans="1:12" x14ac:dyDescent="0.25">
      <c r="A133" s="6" t="s">
        <v>37</v>
      </c>
      <c r="B133" s="3" t="s">
        <v>5</v>
      </c>
      <c r="C133" s="3" t="s">
        <v>8</v>
      </c>
      <c r="D133" s="5" t="s">
        <v>40</v>
      </c>
      <c r="E133" s="1">
        <v>37.119999999999997</v>
      </c>
      <c r="F133" s="1"/>
      <c r="G133" s="1">
        <f t="shared" si="1"/>
        <v>37.119999999999997</v>
      </c>
      <c r="H133" s="12"/>
      <c r="I133" s="12">
        <f t="shared" si="145"/>
        <v>0</v>
      </c>
      <c r="J133" s="12">
        <f t="shared" si="2"/>
        <v>0</v>
      </c>
      <c r="K133" s="1">
        <f t="shared" si="0"/>
        <v>37.119999999999997</v>
      </c>
      <c r="L133" s="1"/>
    </row>
    <row r="134" spans="1:12" ht="30" x14ac:dyDescent="0.25">
      <c r="A134" s="6" t="s">
        <v>52</v>
      </c>
      <c r="B134" s="10" t="s">
        <v>5</v>
      </c>
      <c r="C134" s="10" t="s">
        <v>8</v>
      </c>
      <c r="D134" s="5" t="s">
        <v>53</v>
      </c>
      <c r="E134" s="11">
        <v>566.42999999999995</v>
      </c>
      <c r="F134" s="11"/>
      <c r="G134" s="11">
        <f t="shared" ref="G134" si="146">E134+F134</f>
        <v>566.42999999999995</v>
      </c>
      <c r="H134" s="11"/>
      <c r="I134" s="11">
        <f t="shared" si="145"/>
        <v>0</v>
      </c>
      <c r="J134" s="11">
        <f t="shared" ref="J134" si="147">IF(G134&gt;0, 0, H134+I134)</f>
        <v>0</v>
      </c>
      <c r="K134" s="11">
        <f t="shared" ref="K134" si="148">G134+J134</f>
        <v>566.42999999999995</v>
      </c>
      <c r="L134" s="11"/>
    </row>
    <row r="135" spans="1:12" ht="30" x14ac:dyDescent="0.25">
      <c r="A135" s="6" t="s">
        <v>54</v>
      </c>
      <c r="B135" s="10" t="s">
        <v>5</v>
      </c>
      <c r="C135" s="10" t="s">
        <v>8</v>
      </c>
      <c r="D135" s="5" t="s">
        <v>57</v>
      </c>
      <c r="E135" s="11">
        <v>607.35</v>
      </c>
      <c r="F135" s="11"/>
      <c r="G135" s="11">
        <f t="shared" ref="G135" si="149">E135+F135</f>
        <v>607.35</v>
      </c>
      <c r="H135" s="11"/>
      <c r="I135" s="11">
        <f t="shared" ref="I135" si="150">IF(C135="Y", (H135*$D$3),0)</f>
        <v>0</v>
      </c>
      <c r="J135" s="11">
        <f t="shared" ref="J135" si="151">IF(G135&gt;0, 0, H135+I135)</f>
        <v>0</v>
      </c>
      <c r="K135" s="11">
        <f t="shared" ref="K135" si="152">G135+J135</f>
        <v>607.35</v>
      </c>
      <c r="L135" s="11"/>
    </row>
    <row r="136" spans="1:12" ht="30" x14ac:dyDescent="0.25">
      <c r="A136" s="6" t="s">
        <v>68</v>
      </c>
      <c r="B136" s="10" t="s">
        <v>5</v>
      </c>
      <c r="C136" s="10" t="s">
        <v>8</v>
      </c>
      <c r="D136" s="5" t="s">
        <v>70</v>
      </c>
      <c r="E136" s="11">
        <v>18.989999999999998</v>
      </c>
      <c r="F136" s="11"/>
      <c r="G136" s="11">
        <f t="shared" ref="G136:G139" si="153">E136+F136</f>
        <v>18.989999999999998</v>
      </c>
      <c r="H136" s="11"/>
      <c r="I136" s="11">
        <f t="shared" ref="I136:I138" si="154">IF(C136="Y", (H136*$D$3),0)</f>
        <v>0</v>
      </c>
      <c r="J136" s="11">
        <f t="shared" ref="J136:J138" si="155">IF(G136&gt;0, 0, H136+I136)</f>
        <v>0</v>
      </c>
      <c r="K136" s="11">
        <f t="shared" ref="K136:K138" si="156">G136+J136</f>
        <v>18.989999999999998</v>
      </c>
      <c r="L136" s="11"/>
    </row>
    <row r="137" spans="1:12" x14ac:dyDescent="0.25">
      <c r="A137" s="6" t="s">
        <v>69</v>
      </c>
      <c r="B137" s="10" t="s">
        <v>5</v>
      </c>
      <c r="C137" s="10" t="s">
        <v>8</v>
      </c>
      <c r="D137" s="8">
        <v>41334</v>
      </c>
      <c r="E137" s="11">
        <v>24.64</v>
      </c>
      <c r="F137" s="11"/>
      <c r="G137" s="11">
        <f t="shared" si="153"/>
        <v>24.64</v>
      </c>
      <c r="H137" s="11"/>
      <c r="I137" s="11">
        <f t="shared" si="154"/>
        <v>0</v>
      </c>
      <c r="J137" s="11">
        <f t="shared" si="155"/>
        <v>0</v>
      </c>
      <c r="K137" s="11">
        <f t="shared" si="156"/>
        <v>24.64</v>
      </c>
      <c r="L137" s="11"/>
    </row>
    <row r="138" spans="1:12" ht="30" x14ac:dyDescent="0.25">
      <c r="A138" s="6" t="s">
        <v>78</v>
      </c>
      <c r="B138" s="10" t="s">
        <v>5</v>
      </c>
      <c r="C138" s="10" t="s">
        <v>8</v>
      </c>
      <c r="D138" s="5" t="s">
        <v>80</v>
      </c>
      <c r="E138" s="11">
        <v>27.9</v>
      </c>
      <c r="F138" s="11"/>
      <c r="G138" s="11">
        <f t="shared" si="153"/>
        <v>27.9</v>
      </c>
      <c r="H138" s="11"/>
      <c r="I138" s="11">
        <f t="shared" si="154"/>
        <v>0</v>
      </c>
      <c r="J138" s="11">
        <f t="shared" si="155"/>
        <v>0</v>
      </c>
      <c r="K138" s="11">
        <f t="shared" si="156"/>
        <v>27.9</v>
      </c>
      <c r="L138" s="11"/>
    </row>
    <row r="139" spans="1:12" ht="30" x14ac:dyDescent="0.25">
      <c r="A139" s="6" t="s">
        <v>79</v>
      </c>
      <c r="B139" s="10" t="s">
        <v>5</v>
      </c>
      <c r="C139" s="10" t="s">
        <v>8</v>
      </c>
      <c r="D139" s="5" t="s">
        <v>81</v>
      </c>
      <c r="E139" s="11">
        <v>86.03</v>
      </c>
      <c r="F139" s="11"/>
      <c r="G139" s="11">
        <f t="shared" si="153"/>
        <v>86.03</v>
      </c>
      <c r="H139" s="11"/>
      <c r="I139" s="11">
        <f t="shared" ref="I139" si="157">IF(C139="Y", (H139*$D$3),0)</f>
        <v>0</v>
      </c>
      <c r="J139" s="11">
        <f t="shared" ref="J139" si="158">IF(G139&gt;0, 0, H139+I139)</f>
        <v>0</v>
      </c>
      <c r="K139" s="11">
        <f t="shared" ref="K139" si="159">G139+J139</f>
        <v>86.03</v>
      </c>
      <c r="L139" s="11"/>
    </row>
    <row r="140" spans="1:12" x14ac:dyDescent="0.25">
      <c r="A140" s="6" t="s">
        <v>88</v>
      </c>
      <c r="B140" s="10" t="s">
        <v>5</v>
      </c>
      <c r="C140" s="10" t="s">
        <v>8</v>
      </c>
      <c r="D140" s="8">
        <v>41426</v>
      </c>
      <c r="E140" s="11">
        <v>19.760000000000002</v>
      </c>
      <c r="F140" s="11"/>
      <c r="G140" s="11">
        <f t="shared" ref="G140:G143" si="160">E140+F140</f>
        <v>19.760000000000002</v>
      </c>
      <c r="H140" s="11"/>
      <c r="I140" s="11">
        <f t="shared" ref="I140" si="161">IF(C140="Y", (H140*$D$3),0)</f>
        <v>0</v>
      </c>
      <c r="J140" s="11">
        <f t="shared" ref="J140" si="162">IF(G140&gt;0, 0, H140+I140)</f>
        <v>0</v>
      </c>
      <c r="K140" s="11">
        <f t="shared" ref="K140" si="163">G140+J140</f>
        <v>19.760000000000002</v>
      </c>
      <c r="L140" s="11"/>
    </row>
    <row r="141" spans="1:12" ht="45" x14ac:dyDescent="0.25">
      <c r="A141" s="6" t="s">
        <v>99</v>
      </c>
      <c r="B141" s="10" t="s">
        <v>5</v>
      </c>
      <c r="C141" s="10" t="s">
        <v>8</v>
      </c>
      <c r="D141" s="8" t="s">
        <v>101</v>
      </c>
      <c r="E141" s="11">
        <v>297.20999999999998</v>
      </c>
      <c r="F141" s="11"/>
      <c r="G141" s="11">
        <f t="shared" si="160"/>
        <v>297.20999999999998</v>
      </c>
      <c r="H141" s="11"/>
      <c r="I141" s="11">
        <f t="shared" ref="I141:I142" si="164">IF(C141="Y", (H141*$D$3),0)</f>
        <v>0</v>
      </c>
      <c r="J141" s="11">
        <f t="shared" ref="J141:J142" si="165">IF(G141&gt;0, 0, H141+I141)</f>
        <v>0</v>
      </c>
      <c r="K141" s="11">
        <f t="shared" ref="K141:K142" si="166">G141+J141</f>
        <v>297.20999999999998</v>
      </c>
      <c r="L141" s="11"/>
    </row>
    <row r="142" spans="1:12" x14ac:dyDescent="0.25">
      <c r="A142" s="6" t="s">
        <v>100</v>
      </c>
      <c r="B142" s="10" t="s">
        <v>5</v>
      </c>
      <c r="C142" s="10" t="s">
        <v>8</v>
      </c>
      <c r="D142" s="8">
        <v>41609</v>
      </c>
      <c r="E142" s="11">
        <v>878.51</v>
      </c>
      <c r="F142" s="11"/>
      <c r="G142" s="11">
        <f t="shared" si="160"/>
        <v>878.51</v>
      </c>
      <c r="H142" s="11"/>
      <c r="I142" s="11">
        <f t="shared" si="164"/>
        <v>0</v>
      </c>
      <c r="J142" s="11">
        <f t="shared" si="165"/>
        <v>0</v>
      </c>
      <c r="K142" s="11">
        <f t="shared" si="166"/>
        <v>878.51</v>
      </c>
      <c r="L142" s="11"/>
    </row>
    <row r="143" spans="1:12" x14ac:dyDescent="0.25">
      <c r="A143" s="6" t="s">
        <v>115</v>
      </c>
      <c r="B143" s="10" t="s">
        <v>5</v>
      </c>
      <c r="C143" s="10" t="s">
        <v>8</v>
      </c>
      <c r="D143" s="8">
        <v>41640</v>
      </c>
      <c r="E143" s="11">
        <v>1339.74</v>
      </c>
      <c r="F143" s="11"/>
      <c r="G143" s="11">
        <f t="shared" si="160"/>
        <v>1339.74</v>
      </c>
      <c r="H143" s="11"/>
      <c r="I143" s="11">
        <f t="shared" ref="I143" si="167">IF(C143="Y", (H143*$D$3),0)</f>
        <v>0</v>
      </c>
      <c r="J143" s="11">
        <f t="shared" ref="J143" si="168">IF(G143&gt;0, 0, H143+I143)</f>
        <v>0</v>
      </c>
      <c r="K143" s="11">
        <f t="shared" ref="K143" si="169">G143+J143</f>
        <v>1339.74</v>
      </c>
      <c r="L143" s="11"/>
    </row>
    <row r="144" spans="1:12" ht="30" x14ac:dyDescent="0.25">
      <c r="A144" s="6" t="s">
        <v>116</v>
      </c>
      <c r="B144" s="10" t="s">
        <v>5</v>
      </c>
      <c r="C144" s="10" t="s">
        <v>8</v>
      </c>
      <c r="D144" s="8" t="s">
        <v>230</v>
      </c>
      <c r="E144" s="11">
        <v>0.18</v>
      </c>
      <c r="F144" s="11"/>
      <c r="G144" s="11">
        <f t="shared" ref="G144:G148" si="170">E144+F144</f>
        <v>0.18</v>
      </c>
      <c r="H144" s="11"/>
      <c r="I144" s="11">
        <f t="shared" ref="I144:I148" si="171">IF(C144="Y", (H144*$D$3),0)</f>
        <v>0</v>
      </c>
      <c r="J144" s="11">
        <f t="shared" ref="J144:J148" si="172">IF(G144&gt;0, 0, H144+I144)</f>
        <v>0</v>
      </c>
      <c r="K144" s="11">
        <f t="shared" ref="K144:K148" si="173">G144+J144</f>
        <v>0.18</v>
      </c>
      <c r="L144" s="11"/>
    </row>
    <row r="145" spans="1:12" x14ac:dyDescent="0.25">
      <c r="A145" s="6" t="s">
        <v>117</v>
      </c>
      <c r="B145" s="10" t="s">
        <v>5</v>
      </c>
      <c r="C145" s="10" t="s">
        <v>8</v>
      </c>
      <c r="D145" s="8" t="s">
        <v>231</v>
      </c>
      <c r="E145" s="11">
        <v>0.98</v>
      </c>
      <c r="F145" s="11"/>
      <c r="G145" s="11">
        <f t="shared" si="170"/>
        <v>0.98</v>
      </c>
      <c r="H145" s="11"/>
      <c r="I145" s="11">
        <f t="shared" si="171"/>
        <v>0</v>
      </c>
      <c r="J145" s="11">
        <f t="shared" si="172"/>
        <v>0</v>
      </c>
      <c r="K145" s="11">
        <f t="shared" si="173"/>
        <v>0.98</v>
      </c>
      <c r="L145" s="11"/>
    </row>
    <row r="146" spans="1:12" ht="45" x14ac:dyDescent="0.25">
      <c r="A146" s="6" t="s">
        <v>118</v>
      </c>
      <c r="B146" s="10" t="s">
        <v>5</v>
      </c>
      <c r="C146" s="10" t="s">
        <v>8</v>
      </c>
      <c r="D146" s="8" t="s">
        <v>120</v>
      </c>
      <c r="E146" s="11">
        <v>19.96</v>
      </c>
      <c r="F146" s="11"/>
      <c r="G146" s="11">
        <f t="shared" si="170"/>
        <v>19.96</v>
      </c>
      <c r="H146" s="11"/>
      <c r="I146" s="11">
        <f t="shared" si="171"/>
        <v>0</v>
      </c>
      <c r="J146" s="11">
        <f t="shared" si="172"/>
        <v>0</v>
      </c>
      <c r="K146" s="11">
        <f t="shared" si="173"/>
        <v>19.96</v>
      </c>
      <c r="L146" s="11"/>
    </row>
    <row r="147" spans="1:12" ht="45" x14ac:dyDescent="0.25">
      <c r="A147" s="6" t="s">
        <v>119</v>
      </c>
      <c r="B147" s="10" t="s">
        <v>5</v>
      </c>
      <c r="C147" s="10" t="s">
        <v>8</v>
      </c>
      <c r="D147" s="8" t="s">
        <v>121</v>
      </c>
      <c r="E147" s="11">
        <v>7.98</v>
      </c>
      <c r="F147" s="11"/>
      <c r="G147" s="11">
        <f t="shared" si="170"/>
        <v>7.98</v>
      </c>
      <c r="H147" s="11"/>
      <c r="I147" s="11">
        <f t="shared" si="171"/>
        <v>0</v>
      </c>
      <c r="J147" s="11">
        <f t="shared" si="172"/>
        <v>0</v>
      </c>
      <c r="K147" s="11">
        <f t="shared" si="173"/>
        <v>7.98</v>
      </c>
      <c r="L147" s="11"/>
    </row>
    <row r="148" spans="1:12" ht="45" x14ac:dyDescent="0.25">
      <c r="A148" s="6" t="s">
        <v>130</v>
      </c>
      <c r="B148" s="10" t="s">
        <v>5</v>
      </c>
      <c r="C148" s="10" t="s">
        <v>8</v>
      </c>
      <c r="D148" s="8" t="s">
        <v>129</v>
      </c>
      <c r="E148" s="11">
        <v>3.78</v>
      </c>
      <c r="F148" s="11"/>
      <c r="G148" s="11">
        <f t="shared" si="170"/>
        <v>3.78</v>
      </c>
      <c r="H148" s="11"/>
      <c r="I148" s="11">
        <f t="shared" si="171"/>
        <v>0</v>
      </c>
      <c r="J148" s="11">
        <f t="shared" si="172"/>
        <v>0</v>
      </c>
      <c r="K148" s="11">
        <f t="shared" si="173"/>
        <v>3.78</v>
      </c>
      <c r="L148" s="11"/>
    </row>
    <row r="149" spans="1:12" x14ac:dyDescent="0.25">
      <c r="A149" s="6" t="s">
        <v>149</v>
      </c>
      <c r="B149" s="10" t="s">
        <v>5</v>
      </c>
      <c r="C149" s="10" t="s">
        <v>8</v>
      </c>
      <c r="D149" s="8">
        <v>41791</v>
      </c>
      <c r="E149" s="11">
        <v>2280.08</v>
      </c>
      <c r="F149" s="11"/>
      <c r="G149" s="11">
        <f t="shared" ref="G149" si="174">E149+F149</f>
        <v>2280.08</v>
      </c>
      <c r="H149" s="11"/>
      <c r="I149" s="11">
        <f t="shared" ref="I149" si="175">IF(C149="Y", (H149*$D$3),0)</f>
        <v>0</v>
      </c>
      <c r="J149" s="11">
        <f t="shared" ref="J149" si="176">IF(G149&gt;0, 0, H149+I149)</f>
        <v>0</v>
      </c>
      <c r="K149" s="11">
        <f t="shared" ref="K149" si="177">G149+J149</f>
        <v>2280.08</v>
      </c>
      <c r="L149" s="11"/>
    </row>
    <row r="150" spans="1:12" ht="30" x14ac:dyDescent="0.25">
      <c r="A150" s="6" t="s">
        <v>163</v>
      </c>
      <c r="B150" s="10" t="s">
        <v>5</v>
      </c>
      <c r="C150" s="10" t="s">
        <v>8</v>
      </c>
      <c r="D150" s="8" t="s">
        <v>152</v>
      </c>
      <c r="E150" s="11">
        <v>1600.16</v>
      </c>
      <c r="F150" s="11"/>
      <c r="G150" s="11">
        <f t="shared" ref="G150" si="178">E150+F150</f>
        <v>1600.16</v>
      </c>
      <c r="H150" s="11"/>
      <c r="I150" s="11">
        <f t="shared" ref="I150" si="179">IF(C150="Y", (H150*$D$3),0)</f>
        <v>0</v>
      </c>
      <c r="J150" s="11">
        <f t="shared" ref="J150" si="180">IF(G150&gt;0, 0, H150+I150)</f>
        <v>0</v>
      </c>
      <c r="K150" s="11">
        <f t="shared" ref="K150" si="181">G150+J150</f>
        <v>1600.16</v>
      </c>
      <c r="L150" s="11"/>
    </row>
    <row r="151" spans="1:12" ht="45" x14ac:dyDescent="0.25">
      <c r="A151" s="6" t="s">
        <v>197</v>
      </c>
      <c r="B151" s="10" t="s">
        <v>5</v>
      </c>
      <c r="C151" s="10" t="s">
        <v>8</v>
      </c>
      <c r="D151" s="8" t="s">
        <v>196</v>
      </c>
      <c r="E151" s="11">
        <v>2184.89</v>
      </c>
      <c r="F151" s="11"/>
      <c r="G151" s="11">
        <f t="shared" ref="G151" si="182">E151+F151</f>
        <v>2184.89</v>
      </c>
      <c r="H151" s="11"/>
      <c r="I151" s="11">
        <f t="shared" ref="I151" si="183">IF(C151="Y", (H151*$D$3),0)</f>
        <v>0</v>
      </c>
      <c r="J151" s="11">
        <f t="shared" ref="J151" si="184">IF(G151&gt;0, 0, H151+I151)</f>
        <v>0</v>
      </c>
      <c r="K151" s="11">
        <f t="shared" ref="K151" si="185">G151+J151</f>
        <v>2184.89</v>
      </c>
      <c r="L151" s="11"/>
    </row>
    <row r="152" spans="1:12" ht="45" x14ac:dyDescent="0.25">
      <c r="A152" s="6" t="s">
        <v>181</v>
      </c>
      <c r="B152" s="10" t="s">
        <v>5</v>
      </c>
      <c r="C152" s="10" t="s">
        <v>8</v>
      </c>
      <c r="D152" s="5" t="s">
        <v>184</v>
      </c>
      <c r="E152" s="11">
        <v>2314.83</v>
      </c>
      <c r="F152" s="11"/>
      <c r="G152" s="11">
        <f t="shared" ref="G152:G154" si="186">E152+F152</f>
        <v>2314.83</v>
      </c>
      <c r="H152" s="11"/>
      <c r="I152" s="11">
        <f t="shared" ref="I152:I154" si="187">IF(C152="Y", (H152*$D$3),0)</f>
        <v>0</v>
      </c>
      <c r="J152" s="11">
        <f t="shared" ref="J152:J154" si="188">IF(G152&gt;0, 0, H152+I152)</f>
        <v>0</v>
      </c>
      <c r="K152" s="11">
        <f t="shared" ref="K152:K154" si="189">G152+J152</f>
        <v>2314.83</v>
      </c>
      <c r="L152" s="11"/>
    </row>
    <row r="153" spans="1:12" ht="45" x14ac:dyDescent="0.25">
      <c r="A153" s="6" t="s">
        <v>182</v>
      </c>
      <c r="B153" s="10" t="s">
        <v>5</v>
      </c>
      <c r="C153" s="10" t="s">
        <v>8</v>
      </c>
      <c r="D153" s="8" t="s">
        <v>185</v>
      </c>
      <c r="E153" s="11">
        <v>1303.1400000000001</v>
      </c>
      <c r="F153" s="11"/>
      <c r="G153" s="11">
        <f t="shared" si="186"/>
        <v>1303.1400000000001</v>
      </c>
      <c r="H153" s="11"/>
      <c r="I153" s="11">
        <f t="shared" si="187"/>
        <v>0</v>
      </c>
      <c r="J153" s="11">
        <f t="shared" si="188"/>
        <v>0</v>
      </c>
      <c r="K153" s="11">
        <f t="shared" si="189"/>
        <v>1303.1400000000001</v>
      </c>
      <c r="L153" s="11"/>
    </row>
    <row r="154" spans="1:12" ht="45" x14ac:dyDescent="0.25">
      <c r="A154" s="6" t="s">
        <v>183</v>
      </c>
      <c r="B154" s="10" t="s">
        <v>5</v>
      </c>
      <c r="C154" s="10" t="s">
        <v>8</v>
      </c>
      <c r="D154" s="8" t="s">
        <v>186</v>
      </c>
      <c r="E154" s="11">
        <v>136.93</v>
      </c>
      <c r="F154" s="11"/>
      <c r="G154" s="11">
        <f t="shared" si="186"/>
        <v>136.93</v>
      </c>
      <c r="H154" s="11"/>
      <c r="I154" s="11">
        <f t="shared" si="187"/>
        <v>0</v>
      </c>
      <c r="J154" s="11">
        <f t="shared" si="188"/>
        <v>0</v>
      </c>
      <c r="K154" s="11">
        <f t="shared" si="189"/>
        <v>136.93</v>
      </c>
      <c r="L154" s="11"/>
    </row>
    <row r="155" spans="1:12" ht="45" x14ac:dyDescent="0.25">
      <c r="A155" s="6" t="s">
        <v>198</v>
      </c>
      <c r="B155" s="10" t="s">
        <v>5</v>
      </c>
      <c r="C155" s="10" t="s">
        <v>8</v>
      </c>
      <c r="D155" s="8" t="s">
        <v>199</v>
      </c>
      <c r="E155" s="11">
        <v>1.96</v>
      </c>
      <c r="F155" s="11"/>
      <c r="G155" s="11">
        <f t="shared" ref="G155" si="190">E155+F155</f>
        <v>1.96</v>
      </c>
      <c r="H155" s="11"/>
      <c r="I155" s="11">
        <f t="shared" ref="I155" si="191">IF(C155="Y", (H155*$D$3),0)</f>
        <v>0</v>
      </c>
      <c r="J155" s="11">
        <f t="shared" ref="J155" si="192">IF(G155&gt;0, 0, H155+I155)</f>
        <v>0</v>
      </c>
      <c r="K155" s="11">
        <f t="shared" ref="K155" si="193">G155+J155</f>
        <v>1.96</v>
      </c>
      <c r="L155" s="11"/>
    </row>
    <row r="156" spans="1:12" ht="30" x14ac:dyDescent="0.25">
      <c r="A156" s="6" t="s">
        <v>207</v>
      </c>
      <c r="B156" s="10" t="s">
        <v>5</v>
      </c>
      <c r="C156" s="10" t="s">
        <v>8</v>
      </c>
      <c r="D156" s="8" t="s">
        <v>206</v>
      </c>
      <c r="E156" s="11">
        <v>204.09</v>
      </c>
      <c r="F156" s="11"/>
      <c r="G156" s="11">
        <f t="shared" ref="G156:G157" si="194">E156+F156</f>
        <v>204.09</v>
      </c>
      <c r="H156" s="11"/>
      <c r="I156" s="11">
        <f t="shared" ref="I156:I157" si="195">IF(C156="Y", (H156*$D$3),0)</f>
        <v>0</v>
      </c>
      <c r="J156" s="11">
        <f t="shared" ref="J156:J157" si="196">IF(G156&gt;0, 0, H156+I156)</f>
        <v>0</v>
      </c>
      <c r="K156" s="11">
        <f t="shared" ref="K156:K157" si="197">G156+J156</f>
        <v>204.09</v>
      </c>
      <c r="L156" s="11"/>
    </row>
    <row r="157" spans="1:12" ht="45" x14ac:dyDescent="0.25">
      <c r="A157" s="6" t="s">
        <v>213</v>
      </c>
      <c r="B157" s="10" t="s">
        <v>5</v>
      </c>
      <c r="C157" s="10" t="s">
        <v>8</v>
      </c>
      <c r="D157" s="5" t="s">
        <v>212</v>
      </c>
      <c r="E157" s="11">
        <v>920.72</v>
      </c>
      <c r="F157" s="11"/>
      <c r="G157" s="11">
        <f t="shared" si="194"/>
        <v>920.72</v>
      </c>
      <c r="H157" s="11"/>
      <c r="I157" s="11">
        <f t="shared" si="195"/>
        <v>0</v>
      </c>
      <c r="J157" s="11">
        <f t="shared" si="196"/>
        <v>0</v>
      </c>
      <c r="K157" s="11">
        <f t="shared" si="197"/>
        <v>920.72</v>
      </c>
      <c r="L157" s="11"/>
    </row>
    <row r="158" spans="1:12" ht="30" x14ac:dyDescent="0.25">
      <c r="A158" s="6" t="s">
        <v>227</v>
      </c>
      <c r="B158" s="10" t="s">
        <v>5</v>
      </c>
      <c r="C158" s="10" t="s">
        <v>8</v>
      </c>
      <c r="D158" s="5" t="s">
        <v>226</v>
      </c>
      <c r="E158" s="11">
        <v>395.94</v>
      </c>
      <c r="F158" s="11"/>
      <c r="G158" s="11">
        <f t="shared" ref="G158:G160" si="198">E158+F158</f>
        <v>395.94</v>
      </c>
      <c r="H158" s="11"/>
      <c r="I158" s="11">
        <f t="shared" ref="I158:I160" si="199">IF(C158="Y", (H158*$D$3),0)</f>
        <v>0</v>
      </c>
      <c r="J158" s="11">
        <f t="shared" ref="J158:J160" si="200">IF(G158&gt;0, 0, H158+I158)</f>
        <v>0</v>
      </c>
      <c r="K158" s="11">
        <f t="shared" ref="K158:K160" si="201">G158+J158</f>
        <v>395.94</v>
      </c>
      <c r="L158" s="11"/>
    </row>
    <row r="159" spans="1:12" ht="30" x14ac:dyDescent="0.25">
      <c r="A159" s="6" t="s">
        <v>238</v>
      </c>
      <c r="B159" s="10" t="s">
        <v>5</v>
      </c>
      <c r="C159" s="10" t="s">
        <v>8</v>
      </c>
      <c r="D159" s="5" t="s">
        <v>236</v>
      </c>
      <c r="E159" s="11">
        <v>1469.17</v>
      </c>
      <c r="F159" s="11"/>
      <c r="G159" s="11">
        <f t="shared" si="198"/>
        <v>1469.17</v>
      </c>
      <c r="H159" s="11"/>
      <c r="I159" s="11">
        <f t="shared" si="199"/>
        <v>0</v>
      </c>
      <c r="J159" s="11">
        <f t="shared" si="200"/>
        <v>0</v>
      </c>
      <c r="K159" s="11">
        <f t="shared" si="201"/>
        <v>1469.17</v>
      </c>
      <c r="L159" s="11"/>
    </row>
    <row r="160" spans="1:12" ht="45" x14ac:dyDescent="0.25">
      <c r="A160" s="6" t="s">
        <v>239</v>
      </c>
      <c r="B160" s="10" t="s">
        <v>5</v>
      </c>
      <c r="C160" s="10" t="s">
        <v>8</v>
      </c>
      <c r="D160" s="5" t="s">
        <v>237</v>
      </c>
      <c r="E160" s="11">
        <v>192.64</v>
      </c>
      <c r="F160" s="11"/>
      <c r="G160" s="11">
        <f t="shared" si="198"/>
        <v>192.64</v>
      </c>
      <c r="H160" s="11"/>
      <c r="I160" s="11">
        <f t="shared" si="199"/>
        <v>0</v>
      </c>
      <c r="J160" s="11">
        <f t="shared" si="200"/>
        <v>0</v>
      </c>
      <c r="K160" s="11">
        <f t="shared" si="201"/>
        <v>192.64</v>
      </c>
      <c r="L160" s="11"/>
    </row>
    <row r="161" spans="1:16" ht="45" x14ac:dyDescent="0.25">
      <c r="A161" s="6" t="s">
        <v>261</v>
      </c>
      <c r="B161" s="10" t="s">
        <v>5</v>
      </c>
      <c r="C161" s="10" t="s">
        <v>8</v>
      </c>
      <c r="D161" s="5" t="s">
        <v>259</v>
      </c>
      <c r="E161" s="11">
        <v>363.85</v>
      </c>
      <c r="F161" s="11"/>
      <c r="G161" s="11">
        <f t="shared" ref="G161:G163" si="202">E161+F161</f>
        <v>363.85</v>
      </c>
      <c r="H161" s="11"/>
      <c r="I161" s="11">
        <f t="shared" ref="I161:I163" si="203">IF(C161="Y", (H161*$D$3),0)</f>
        <v>0</v>
      </c>
      <c r="J161" s="11">
        <f t="shared" ref="J161:J163" si="204">IF(G161&gt;0, 0, H161+I161)</f>
        <v>0</v>
      </c>
      <c r="K161" s="11">
        <f t="shared" ref="K161:K163" si="205">G161+J161</f>
        <v>363.85</v>
      </c>
      <c r="L161" s="11"/>
    </row>
    <row r="162" spans="1:16" ht="45" x14ac:dyDescent="0.25">
      <c r="A162" s="6" t="s">
        <v>262</v>
      </c>
      <c r="B162" s="10" t="s">
        <v>5</v>
      </c>
      <c r="C162" s="10" t="s">
        <v>8</v>
      </c>
      <c r="D162" s="5" t="s">
        <v>260</v>
      </c>
      <c r="E162" s="11">
        <v>372.14</v>
      </c>
      <c r="F162" s="11"/>
      <c r="G162" s="11">
        <f t="shared" si="202"/>
        <v>372.14</v>
      </c>
      <c r="H162" s="11"/>
      <c r="I162" s="11">
        <f t="shared" si="203"/>
        <v>0</v>
      </c>
      <c r="J162" s="11">
        <f t="shared" si="204"/>
        <v>0</v>
      </c>
      <c r="K162" s="11">
        <f t="shared" si="205"/>
        <v>372.14</v>
      </c>
      <c r="L162" s="11"/>
    </row>
    <row r="163" spans="1:16" ht="45" x14ac:dyDescent="0.25">
      <c r="A163" s="6" t="s">
        <v>277</v>
      </c>
      <c r="B163" s="10" t="s">
        <v>5</v>
      </c>
      <c r="C163" s="10" t="s">
        <v>8</v>
      </c>
      <c r="D163" s="5" t="s">
        <v>276</v>
      </c>
      <c r="E163" s="11">
        <v>332.76</v>
      </c>
      <c r="F163" s="11"/>
      <c r="G163" s="11">
        <f t="shared" si="202"/>
        <v>332.76</v>
      </c>
      <c r="H163" s="11"/>
      <c r="I163" s="11">
        <f t="shared" si="203"/>
        <v>0</v>
      </c>
      <c r="J163" s="11">
        <f t="shared" si="204"/>
        <v>0</v>
      </c>
      <c r="K163" s="11">
        <f t="shared" si="205"/>
        <v>332.76</v>
      </c>
      <c r="L163" s="11"/>
    </row>
    <row r="164" spans="1:16" ht="30" x14ac:dyDescent="0.25">
      <c r="A164" s="6" t="s">
        <v>286</v>
      </c>
      <c r="B164" s="10" t="s">
        <v>5</v>
      </c>
      <c r="C164" s="10" t="s">
        <v>8</v>
      </c>
      <c r="D164" s="5" t="s">
        <v>284</v>
      </c>
      <c r="E164" s="11">
        <v>1659.04</v>
      </c>
      <c r="F164" s="11"/>
      <c r="G164" s="11">
        <f t="shared" ref="G164:G168" si="206">E164+F164</f>
        <v>1659.04</v>
      </c>
      <c r="H164" s="11"/>
      <c r="I164" s="11">
        <f t="shared" ref="I164:I168" si="207">IF(C164="Y", (H164*$D$3),0)</f>
        <v>0</v>
      </c>
      <c r="J164" s="11">
        <f t="shared" ref="J164:J168" si="208">IF(G164&gt;0, 0, H164+I164)</f>
        <v>0</v>
      </c>
      <c r="K164" s="11">
        <f t="shared" ref="K164:K168" si="209">G164+J164</f>
        <v>1659.04</v>
      </c>
      <c r="L164" s="11"/>
    </row>
    <row r="165" spans="1:16" ht="30" x14ac:dyDescent="0.25">
      <c r="A165" s="6" t="s">
        <v>287</v>
      </c>
      <c r="B165" s="10" t="s">
        <v>5</v>
      </c>
      <c r="C165" s="10" t="s">
        <v>8</v>
      </c>
      <c r="D165" s="5" t="s">
        <v>285</v>
      </c>
      <c r="E165" s="11">
        <v>359.42</v>
      </c>
      <c r="F165" s="11"/>
      <c r="G165" s="11">
        <f t="shared" si="206"/>
        <v>359.42</v>
      </c>
      <c r="H165" s="11"/>
      <c r="I165" s="11">
        <f t="shared" si="207"/>
        <v>0</v>
      </c>
      <c r="J165" s="11">
        <f t="shared" si="208"/>
        <v>0</v>
      </c>
      <c r="K165" s="11">
        <f t="shared" si="209"/>
        <v>359.42</v>
      </c>
      <c r="L165" s="11"/>
    </row>
    <row r="166" spans="1:16" ht="30" x14ac:dyDescent="0.25">
      <c r="A166" s="6" t="s">
        <v>303</v>
      </c>
      <c r="B166" s="10" t="s">
        <v>5</v>
      </c>
      <c r="C166" s="10" t="s">
        <v>8</v>
      </c>
      <c r="D166" s="5" t="s">
        <v>305</v>
      </c>
      <c r="E166" s="11">
        <v>1514.55</v>
      </c>
      <c r="F166" s="11"/>
      <c r="G166" s="11">
        <f t="shared" si="206"/>
        <v>1514.55</v>
      </c>
      <c r="H166" s="11"/>
      <c r="I166" s="11">
        <f t="shared" si="207"/>
        <v>0</v>
      </c>
      <c r="J166" s="11">
        <f t="shared" si="208"/>
        <v>0</v>
      </c>
      <c r="K166" s="11">
        <f t="shared" si="209"/>
        <v>1514.55</v>
      </c>
      <c r="L166" s="11"/>
    </row>
    <row r="167" spans="1:16" ht="30" x14ac:dyDescent="0.25">
      <c r="A167" s="6" t="s">
        <v>304</v>
      </c>
      <c r="B167" s="10" t="s">
        <v>5</v>
      </c>
      <c r="C167" s="10" t="s">
        <v>8</v>
      </c>
      <c r="D167" s="5" t="s">
        <v>306</v>
      </c>
      <c r="E167" s="11">
        <v>14.03</v>
      </c>
      <c r="F167" s="11"/>
      <c r="G167" s="11">
        <f t="shared" si="206"/>
        <v>14.03</v>
      </c>
      <c r="H167" s="11"/>
      <c r="I167" s="11">
        <f t="shared" si="207"/>
        <v>0</v>
      </c>
      <c r="J167" s="11">
        <f t="shared" si="208"/>
        <v>0</v>
      </c>
      <c r="K167" s="11">
        <f t="shared" si="209"/>
        <v>14.03</v>
      </c>
      <c r="L167" s="11"/>
    </row>
    <row r="168" spans="1:16" ht="30" x14ac:dyDescent="0.25">
      <c r="A168" s="6"/>
      <c r="B168" s="10" t="s">
        <v>5</v>
      </c>
      <c r="C168" s="10" t="s">
        <v>8</v>
      </c>
      <c r="D168" s="5" t="s">
        <v>311</v>
      </c>
      <c r="E168" s="11">
        <v>999.51</v>
      </c>
      <c r="F168" s="11"/>
      <c r="G168" s="11">
        <f t="shared" si="206"/>
        <v>999.51</v>
      </c>
      <c r="H168" s="11"/>
      <c r="I168" s="11">
        <f t="shared" si="207"/>
        <v>0</v>
      </c>
      <c r="J168" s="11">
        <f t="shared" si="208"/>
        <v>0</v>
      </c>
      <c r="K168" s="11">
        <f t="shared" si="209"/>
        <v>999.51</v>
      </c>
      <c r="L168" s="11"/>
    </row>
    <row r="169" spans="1:16" ht="30" x14ac:dyDescent="0.25">
      <c r="A169" s="6"/>
      <c r="B169" s="10" t="s">
        <v>5</v>
      </c>
      <c r="C169" s="10" t="s">
        <v>8</v>
      </c>
      <c r="D169" s="5" t="s">
        <v>312</v>
      </c>
      <c r="E169" s="11">
        <v>164.51</v>
      </c>
      <c r="F169" s="11"/>
      <c r="G169" s="11">
        <f t="shared" ref="G169" si="210">E169+F169</f>
        <v>164.51</v>
      </c>
      <c r="H169" s="11"/>
      <c r="I169" s="11">
        <f t="shared" ref="I169" si="211">IF(C169="Y", (H169*$D$3),0)</f>
        <v>0</v>
      </c>
      <c r="J169" s="11">
        <f t="shared" ref="J169" si="212">IF(G169&gt;0, 0, H169+I169)</f>
        <v>0</v>
      </c>
      <c r="K169" s="11">
        <f t="shared" ref="K169" si="213">G169+J169</f>
        <v>164.51</v>
      </c>
      <c r="L169" s="11"/>
    </row>
    <row r="170" spans="1:16" x14ac:dyDescent="0.25">
      <c r="A170" s="13"/>
      <c r="D170" s="23"/>
      <c r="E170" s="1"/>
      <c r="F170" s="1"/>
      <c r="G170" s="1"/>
      <c r="H170" s="12"/>
      <c r="I170" s="12"/>
      <c r="J170" s="12"/>
      <c r="K170" s="22" t="s">
        <v>47</v>
      </c>
      <c r="L170" s="16">
        <f>SUM(K131:K170)</f>
        <v>22854.12999999999</v>
      </c>
    </row>
    <row r="171" spans="1:16" x14ac:dyDescent="0.25">
      <c r="A171" s="13"/>
      <c r="D171" s="23"/>
      <c r="E171" s="1"/>
      <c r="F171" s="1"/>
      <c r="G171" s="1"/>
      <c r="H171" s="12"/>
      <c r="I171" s="12"/>
      <c r="J171" s="12"/>
      <c r="K171" s="22"/>
      <c r="L171" s="1"/>
    </row>
    <row r="172" spans="1:16" ht="30" x14ac:dyDescent="0.25">
      <c r="A172" s="5" t="s">
        <v>41</v>
      </c>
      <c r="B172" s="3" t="s">
        <v>6</v>
      </c>
      <c r="C172" s="3" t="s">
        <v>9</v>
      </c>
      <c r="D172" s="5" t="s">
        <v>44</v>
      </c>
      <c r="E172" s="1">
        <v>64.63</v>
      </c>
      <c r="F172" s="1"/>
      <c r="G172" s="1">
        <f t="shared" si="1"/>
        <v>64.63</v>
      </c>
      <c r="H172" s="12"/>
      <c r="I172" s="12">
        <f t="shared" ref="I172:I174" si="214">IF(C172="Y", (H172*$D$3),0)</f>
        <v>0</v>
      </c>
      <c r="J172" s="12">
        <f t="shared" si="2"/>
        <v>0</v>
      </c>
      <c r="K172" s="1">
        <f t="shared" si="0"/>
        <v>64.63</v>
      </c>
      <c r="L172" s="1"/>
      <c r="P172" s="1"/>
    </row>
    <row r="173" spans="1:16" x14ac:dyDescent="0.25">
      <c r="A173" s="5" t="s">
        <v>42</v>
      </c>
      <c r="B173" s="3" t="s">
        <v>6</v>
      </c>
      <c r="C173" s="3" t="s">
        <v>9</v>
      </c>
      <c r="D173" s="5" t="s">
        <v>45</v>
      </c>
      <c r="E173" s="1">
        <v>150.72999999999999</v>
      </c>
      <c r="F173" s="1"/>
      <c r="G173" s="1">
        <f t="shared" si="1"/>
        <v>150.72999999999999</v>
      </c>
      <c r="H173" s="12"/>
      <c r="I173" s="12">
        <f t="shared" si="214"/>
        <v>0</v>
      </c>
      <c r="J173" s="12">
        <f t="shared" si="2"/>
        <v>0</v>
      </c>
      <c r="K173" s="1">
        <f t="shared" si="0"/>
        <v>150.72999999999999</v>
      </c>
      <c r="L173" s="1"/>
    </row>
    <row r="174" spans="1:16" x14ac:dyDescent="0.25">
      <c r="A174" s="5" t="s">
        <v>43</v>
      </c>
      <c r="B174" s="3" t="s">
        <v>6</v>
      </c>
      <c r="C174" s="3" t="s">
        <v>9</v>
      </c>
      <c r="D174" s="5" t="s">
        <v>46</v>
      </c>
      <c r="E174" s="1">
        <v>55.62</v>
      </c>
      <c r="F174" s="1"/>
      <c r="G174" s="1">
        <f t="shared" si="1"/>
        <v>55.62</v>
      </c>
      <c r="H174" s="12"/>
      <c r="I174" s="12">
        <f t="shared" si="214"/>
        <v>0</v>
      </c>
      <c r="J174" s="12">
        <f t="shared" si="2"/>
        <v>0</v>
      </c>
      <c r="K174" s="1">
        <f t="shared" si="0"/>
        <v>55.62</v>
      </c>
      <c r="L174" s="1"/>
    </row>
    <row r="175" spans="1:16" x14ac:dyDescent="0.25">
      <c r="A175" s="7">
        <v>41250</v>
      </c>
      <c r="B175" s="3" t="s">
        <v>6</v>
      </c>
      <c r="C175" s="3" t="s">
        <v>9</v>
      </c>
      <c r="D175" s="6" t="s">
        <v>55</v>
      </c>
      <c r="E175" s="1">
        <v>1018.76</v>
      </c>
      <c r="F175" s="1"/>
      <c r="G175" s="1">
        <f t="shared" ref="G175:G176" si="215">E175+F175</f>
        <v>1018.76</v>
      </c>
      <c r="H175" s="12"/>
      <c r="I175" s="12">
        <f t="shared" ref="I175:I176" si="216">IF(C175="Y", (H175*$D$3),0)</f>
        <v>0</v>
      </c>
      <c r="J175" s="12">
        <f t="shared" ref="J175:J176" si="217">IF(G175&gt;0, 0, H175+I175)</f>
        <v>0</v>
      </c>
      <c r="K175" s="1">
        <f t="shared" ref="K175:K176" si="218">G175+J175</f>
        <v>1018.76</v>
      </c>
      <c r="L175" s="1"/>
    </row>
    <row r="176" spans="1:16" ht="30" x14ac:dyDescent="0.25">
      <c r="A176" s="7">
        <v>41304</v>
      </c>
      <c r="B176" s="3" t="s">
        <v>6</v>
      </c>
      <c r="C176" s="3" t="s">
        <v>9</v>
      </c>
      <c r="D176" s="6" t="s">
        <v>56</v>
      </c>
      <c r="E176" s="1">
        <v>1223.58</v>
      </c>
      <c r="F176" s="1"/>
      <c r="G176" s="1">
        <f t="shared" si="215"/>
        <v>1223.58</v>
      </c>
      <c r="H176" s="12"/>
      <c r="I176" s="12">
        <f t="shared" si="216"/>
        <v>0</v>
      </c>
      <c r="J176" s="12">
        <f t="shared" si="217"/>
        <v>0</v>
      </c>
      <c r="K176" s="1">
        <f t="shared" si="218"/>
        <v>1223.58</v>
      </c>
      <c r="L176" s="1"/>
    </row>
    <row r="177" spans="1:12" ht="30" x14ac:dyDescent="0.25">
      <c r="A177" s="7" t="s">
        <v>71</v>
      </c>
      <c r="B177" s="3" t="s">
        <v>6</v>
      </c>
      <c r="C177" s="3" t="s">
        <v>9</v>
      </c>
      <c r="D177" s="5" t="s">
        <v>232</v>
      </c>
      <c r="E177" s="1">
        <v>131.19999999999999</v>
      </c>
      <c r="F177" s="1"/>
      <c r="G177" s="1">
        <f t="shared" ref="G177:G180" si="219">E177+F177</f>
        <v>131.19999999999999</v>
      </c>
      <c r="H177" s="12"/>
      <c r="I177" s="12">
        <f t="shared" ref="I177:I179" si="220">IF(C177="Y", (H177*$D$3),0)</f>
        <v>0</v>
      </c>
      <c r="J177" s="12">
        <f t="shared" ref="J177:J179" si="221">IF(G177&gt;0, 0, H177+I177)</f>
        <v>0</v>
      </c>
      <c r="K177" s="1">
        <f t="shared" ref="K177:K179" si="222">G177+J177</f>
        <v>131.19999999999999</v>
      </c>
      <c r="L177" s="1"/>
    </row>
    <row r="178" spans="1:12" ht="30" x14ac:dyDescent="0.25">
      <c r="A178" s="7" t="s">
        <v>72</v>
      </c>
      <c r="B178" s="3" t="s">
        <v>6</v>
      </c>
      <c r="C178" s="3" t="s">
        <v>9</v>
      </c>
      <c r="D178" s="5" t="s">
        <v>233</v>
      </c>
      <c r="E178" s="1">
        <v>257.24</v>
      </c>
      <c r="F178" s="1"/>
      <c r="G178" s="1">
        <f t="shared" si="219"/>
        <v>257.24</v>
      </c>
      <c r="H178" s="12"/>
      <c r="I178" s="12">
        <f t="shared" si="220"/>
        <v>0</v>
      </c>
      <c r="J178" s="12">
        <f t="shared" si="221"/>
        <v>0</v>
      </c>
      <c r="K178" s="1">
        <f t="shared" si="222"/>
        <v>257.24</v>
      </c>
      <c r="L178" s="1"/>
    </row>
    <row r="179" spans="1:12" x14ac:dyDescent="0.25">
      <c r="A179" s="7" t="s">
        <v>82</v>
      </c>
      <c r="B179" s="3" t="s">
        <v>6</v>
      </c>
      <c r="C179" s="3" t="s">
        <v>9</v>
      </c>
      <c r="D179" s="5" t="s">
        <v>84</v>
      </c>
      <c r="E179" s="1">
        <v>291.25</v>
      </c>
      <c r="F179" s="1"/>
      <c r="G179" s="1">
        <f t="shared" si="219"/>
        <v>291.25</v>
      </c>
      <c r="H179" s="12"/>
      <c r="I179" s="12">
        <f t="shared" si="220"/>
        <v>0</v>
      </c>
      <c r="J179" s="12">
        <f t="shared" si="221"/>
        <v>0</v>
      </c>
      <c r="K179" s="1">
        <f t="shared" si="222"/>
        <v>291.25</v>
      </c>
      <c r="L179" s="1"/>
    </row>
    <row r="180" spans="1:12" x14ac:dyDescent="0.25">
      <c r="A180" s="5" t="s">
        <v>83</v>
      </c>
      <c r="B180" s="3" t="s">
        <v>6</v>
      </c>
      <c r="C180" s="3" t="s">
        <v>9</v>
      </c>
      <c r="D180" s="5" t="s">
        <v>85</v>
      </c>
      <c r="E180" s="1">
        <v>134.57</v>
      </c>
      <c r="F180" s="1"/>
      <c r="G180" s="1">
        <f t="shared" si="219"/>
        <v>134.57</v>
      </c>
      <c r="H180" s="12"/>
      <c r="I180" s="12">
        <f t="shared" ref="I180" si="223">IF(C180="Y", (H180*$D$3),0)</f>
        <v>0</v>
      </c>
      <c r="J180" s="12">
        <f t="shared" ref="J180" si="224">IF(G180&gt;0, 0, H180+I180)</f>
        <v>0</v>
      </c>
      <c r="K180" s="1">
        <f t="shared" ref="K180" si="225">G180+J180</f>
        <v>134.57</v>
      </c>
    </row>
    <row r="181" spans="1:12" x14ac:dyDescent="0.25">
      <c r="A181" s="5" t="s">
        <v>90</v>
      </c>
      <c r="B181" s="3" t="s">
        <v>6</v>
      </c>
      <c r="C181" s="3" t="s">
        <v>9</v>
      </c>
      <c r="D181" s="5" t="s">
        <v>89</v>
      </c>
      <c r="E181" s="1">
        <v>78.790000000000006</v>
      </c>
      <c r="F181" s="1"/>
      <c r="G181" s="1">
        <f t="shared" ref="G181:G184" si="226">E181+F181</f>
        <v>78.790000000000006</v>
      </c>
      <c r="H181" s="12"/>
      <c r="I181" s="12">
        <f t="shared" ref="I181" si="227">IF(C181="Y", (H181*$D$3),0)</f>
        <v>0</v>
      </c>
      <c r="J181" s="12">
        <f t="shared" ref="J181" si="228">IF(G181&gt;0, 0, H181+I181)</f>
        <v>0</v>
      </c>
      <c r="K181" s="1">
        <f t="shared" ref="K181" si="229">G181+J181</f>
        <v>78.790000000000006</v>
      </c>
    </row>
    <row r="182" spans="1:12" ht="30" x14ac:dyDescent="0.25">
      <c r="A182" s="5" t="s">
        <v>102</v>
      </c>
      <c r="B182" s="3" t="s">
        <v>6</v>
      </c>
      <c r="C182" s="3" t="s">
        <v>9</v>
      </c>
      <c r="D182" s="5" t="s">
        <v>104</v>
      </c>
      <c r="E182" s="1">
        <v>581.96</v>
      </c>
      <c r="F182" s="1"/>
      <c r="G182" s="1">
        <f t="shared" si="226"/>
        <v>581.96</v>
      </c>
      <c r="H182" s="12"/>
      <c r="I182" s="12">
        <f t="shared" ref="I182:I183" si="230">IF(C182="Y", (H182*$D$3),0)</f>
        <v>0</v>
      </c>
      <c r="J182" s="12">
        <f t="shared" ref="J182:J183" si="231">IF(G182&gt;0, 0, H182+I182)</f>
        <v>0</v>
      </c>
      <c r="K182" s="1">
        <f t="shared" ref="K182:K183" si="232">G182+J182</f>
        <v>581.96</v>
      </c>
    </row>
    <row r="183" spans="1:12" ht="30" x14ac:dyDescent="0.25">
      <c r="A183" s="5" t="s">
        <v>103</v>
      </c>
      <c r="B183" s="3" t="s">
        <v>6</v>
      </c>
      <c r="C183" s="3" t="s">
        <v>9</v>
      </c>
      <c r="D183" s="5" t="s">
        <v>105</v>
      </c>
      <c r="E183" s="1">
        <v>1676.42</v>
      </c>
      <c r="F183" s="1"/>
      <c r="G183" s="1">
        <f t="shared" si="226"/>
        <v>1676.42</v>
      </c>
      <c r="H183" s="12"/>
      <c r="I183" s="12">
        <f t="shared" si="230"/>
        <v>0</v>
      </c>
      <c r="J183" s="12">
        <f t="shared" si="231"/>
        <v>0</v>
      </c>
      <c r="K183" s="1">
        <f t="shared" si="232"/>
        <v>1676.42</v>
      </c>
    </row>
    <row r="184" spans="1:12" ht="30" x14ac:dyDescent="0.25">
      <c r="A184" s="6" t="s">
        <v>122</v>
      </c>
      <c r="B184" s="3" t="s">
        <v>6</v>
      </c>
      <c r="C184" s="3" t="s">
        <v>9</v>
      </c>
      <c r="D184" s="5" t="s">
        <v>125</v>
      </c>
      <c r="E184" s="1">
        <v>2667.51</v>
      </c>
      <c r="F184" s="1"/>
      <c r="G184" s="1">
        <f t="shared" si="226"/>
        <v>2667.51</v>
      </c>
      <c r="H184" s="12"/>
      <c r="I184" s="12">
        <f t="shared" ref="I184" si="233">IF(C184="Y", (H184*$D$3),0)</f>
        <v>0</v>
      </c>
      <c r="J184" s="12">
        <f t="shared" ref="J184" si="234">IF(G184&gt;0, 0, H184+I184)</f>
        <v>0</v>
      </c>
      <c r="K184" s="1">
        <f t="shared" ref="K184" si="235">G184+J184</f>
        <v>2667.51</v>
      </c>
    </row>
    <row r="185" spans="1:12" ht="30" x14ac:dyDescent="0.25">
      <c r="A185" s="6" t="s">
        <v>123</v>
      </c>
      <c r="B185" s="3" t="s">
        <v>6</v>
      </c>
      <c r="C185" s="3" t="s">
        <v>9</v>
      </c>
      <c r="D185" s="5" t="s">
        <v>126</v>
      </c>
      <c r="E185" s="1">
        <v>8.7899999999999991</v>
      </c>
      <c r="F185" s="1"/>
      <c r="G185" s="1">
        <f t="shared" ref="G185:G186" si="236">E185+F185</f>
        <v>8.7899999999999991</v>
      </c>
      <c r="H185" s="12"/>
      <c r="I185" s="12">
        <f t="shared" ref="I185:I186" si="237">IF(C185="Y", (H185*$D$3),0)</f>
        <v>0</v>
      </c>
      <c r="J185" s="12">
        <f t="shared" ref="J185:J186" si="238">IF(G185&gt;0, 0, H185+I185)</f>
        <v>0</v>
      </c>
      <c r="K185" s="1">
        <f t="shared" ref="K185:K186" si="239">G185+J185</f>
        <v>8.7899999999999991</v>
      </c>
    </row>
    <row r="186" spans="1:12" x14ac:dyDescent="0.25">
      <c r="A186" s="6" t="s">
        <v>124</v>
      </c>
      <c r="B186" s="3" t="s">
        <v>6</v>
      </c>
      <c r="C186" s="3" t="s">
        <v>9</v>
      </c>
      <c r="D186" s="5" t="s">
        <v>127</v>
      </c>
      <c r="E186" s="1">
        <v>26.9</v>
      </c>
      <c r="F186" s="1"/>
      <c r="G186" s="1">
        <f t="shared" si="236"/>
        <v>26.9</v>
      </c>
      <c r="H186" s="12"/>
      <c r="I186" s="12">
        <f t="shared" si="237"/>
        <v>0</v>
      </c>
      <c r="J186" s="12">
        <f t="shared" si="238"/>
        <v>0</v>
      </c>
      <c r="K186" s="1">
        <f t="shared" si="239"/>
        <v>26.9</v>
      </c>
    </row>
    <row r="187" spans="1:12" x14ac:dyDescent="0.25">
      <c r="A187" s="6" t="s">
        <v>141</v>
      </c>
      <c r="B187" s="3" t="s">
        <v>6</v>
      </c>
      <c r="C187" s="3" t="s">
        <v>9</v>
      </c>
      <c r="D187" s="5" t="s">
        <v>139</v>
      </c>
      <c r="E187" s="1">
        <v>4.84</v>
      </c>
      <c r="F187" s="1"/>
      <c r="G187" s="1">
        <f t="shared" ref="G187" si="240">E187+F187</f>
        <v>4.84</v>
      </c>
      <c r="H187" s="12"/>
      <c r="I187" s="12">
        <f t="shared" ref="I187" si="241">IF(C187="Y", (H187*$D$3),0)</f>
        <v>0</v>
      </c>
      <c r="J187" s="12">
        <f t="shared" ref="J187" si="242">IF(G187&gt;0, 0, H187+I187)</f>
        <v>0</v>
      </c>
      <c r="K187" s="1">
        <f t="shared" ref="K187" si="243">G187+J187</f>
        <v>4.84</v>
      </c>
    </row>
    <row r="188" spans="1:12" x14ac:dyDescent="0.25">
      <c r="A188" s="6" t="s">
        <v>140</v>
      </c>
      <c r="B188" s="3" t="s">
        <v>6</v>
      </c>
      <c r="C188" s="3" t="s">
        <v>9</v>
      </c>
      <c r="D188" s="5" t="s">
        <v>142</v>
      </c>
      <c r="E188" s="1">
        <v>49.71</v>
      </c>
      <c r="F188" s="1"/>
      <c r="G188" s="1">
        <f t="shared" ref="G188" si="244">E188+F188</f>
        <v>49.71</v>
      </c>
      <c r="H188" s="12"/>
      <c r="I188" s="12">
        <f t="shared" ref="I188" si="245">IF(C188="Y", (H188*$D$3),0)</f>
        <v>0</v>
      </c>
      <c r="J188" s="12">
        <f t="shared" ref="J188" si="246">IF(G188&gt;0, 0, H188+I188)</f>
        <v>0</v>
      </c>
      <c r="K188" s="1">
        <f t="shared" ref="K188" si="247">G188+J188</f>
        <v>49.71</v>
      </c>
    </row>
    <row r="189" spans="1:12" x14ac:dyDescent="0.25">
      <c r="A189" s="6" t="s">
        <v>150</v>
      </c>
      <c r="B189" s="3" t="s">
        <v>6</v>
      </c>
      <c r="C189" s="3" t="s">
        <v>9</v>
      </c>
      <c r="D189" s="8">
        <v>41791</v>
      </c>
      <c r="E189" s="1">
        <v>3586.82</v>
      </c>
      <c r="F189" s="1"/>
      <c r="G189" s="1">
        <f t="shared" ref="G189" si="248">E189+F189</f>
        <v>3586.82</v>
      </c>
      <c r="H189" s="12"/>
      <c r="I189" s="12">
        <f t="shared" ref="I189" si="249">IF(C189="Y", (H189*$D$3),0)</f>
        <v>0</v>
      </c>
      <c r="J189" s="12">
        <f t="shared" ref="J189" si="250">IF(G189&gt;0, 0, H189+I189)</f>
        <v>0</v>
      </c>
      <c r="K189" s="1">
        <f t="shared" ref="K189" si="251">G189+J189</f>
        <v>3586.82</v>
      </c>
    </row>
    <row r="190" spans="1:12" x14ac:dyDescent="0.25">
      <c r="A190" s="6" t="s">
        <v>167</v>
      </c>
      <c r="B190" s="3" t="s">
        <v>6</v>
      </c>
      <c r="C190" s="3" t="s">
        <v>9</v>
      </c>
      <c r="D190" s="5" t="s">
        <v>165</v>
      </c>
      <c r="E190" s="1">
        <v>3520</v>
      </c>
      <c r="F190" s="1"/>
      <c r="G190" s="1">
        <f t="shared" ref="G190" si="252">E190+F190</f>
        <v>3520</v>
      </c>
      <c r="H190" s="12"/>
      <c r="I190" s="12">
        <f t="shared" ref="I190" si="253">IF(C190="Y", (H190*$D$3),0)</f>
        <v>0</v>
      </c>
      <c r="J190" s="12">
        <f t="shared" ref="J190" si="254">IF(G190&gt;0, 0, H190+I190)</f>
        <v>0</v>
      </c>
      <c r="K190" s="1">
        <f t="shared" ref="K190" si="255">G190+J190</f>
        <v>3520</v>
      </c>
    </row>
    <row r="191" spans="1:12" x14ac:dyDescent="0.25">
      <c r="A191" s="6" t="s">
        <v>168</v>
      </c>
      <c r="B191" s="3" t="s">
        <v>6</v>
      </c>
      <c r="C191" s="3" t="s">
        <v>9</v>
      </c>
      <c r="D191" s="5" t="s">
        <v>166</v>
      </c>
      <c r="E191" s="1">
        <v>2603.44</v>
      </c>
      <c r="F191" s="1"/>
      <c r="G191" s="1">
        <f t="shared" ref="G191:G194" si="256">E191+F191</f>
        <v>2603.44</v>
      </c>
      <c r="H191" s="12"/>
      <c r="I191" s="12">
        <f t="shared" ref="I191:I194" si="257">IF(C191="Y", (H191*$D$3),0)</f>
        <v>0</v>
      </c>
      <c r="J191" s="12">
        <f t="shared" ref="J191:J194" si="258">IF(G191&gt;0, 0, H191+I191)</f>
        <v>0</v>
      </c>
      <c r="K191" s="1">
        <f t="shared" ref="K191:K194" si="259">G191+J191</f>
        <v>2603.44</v>
      </c>
    </row>
    <row r="192" spans="1:12" ht="30" x14ac:dyDescent="0.25">
      <c r="A192" s="6" t="s">
        <v>187</v>
      </c>
      <c r="B192" s="3" t="s">
        <v>6</v>
      </c>
      <c r="C192" s="3" t="s">
        <v>9</v>
      </c>
      <c r="D192" s="5" t="s">
        <v>191</v>
      </c>
      <c r="E192" s="1">
        <v>3841.74</v>
      </c>
      <c r="F192" s="1"/>
      <c r="G192" s="1">
        <f t="shared" si="256"/>
        <v>3841.74</v>
      </c>
      <c r="H192" s="12"/>
      <c r="I192" s="12">
        <f t="shared" si="257"/>
        <v>0</v>
      </c>
      <c r="J192" s="12">
        <f t="shared" si="258"/>
        <v>0</v>
      </c>
      <c r="K192" s="1">
        <f t="shared" si="259"/>
        <v>3841.74</v>
      </c>
    </row>
    <row r="193" spans="1:11" ht="30" x14ac:dyDescent="0.25">
      <c r="A193" s="6" t="s">
        <v>188</v>
      </c>
      <c r="B193" s="3" t="s">
        <v>6</v>
      </c>
      <c r="C193" s="3" t="s">
        <v>9</v>
      </c>
      <c r="D193" s="5" t="s">
        <v>192</v>
      </c>
      <c r="E193" s="1">
        <v>3852.29</v>
      </c>
      <c r="F193" s="1"/>
      <c r="G193" s="1">
        <f t="shared" si="256"/>
        <v>3852.29</v>
      </c>
      <c r="H193" s="12"/>
      <c r="I193" s="12">
        <f t="shared" si="257"/>
        <v>0</v>
      </c>
      <c r="J193" s="12">
        <f t="shared" si="258"/>
        <v>0</v>
      </c>
      <c r="K193" s="1">
        <f t="shared" si="259"/>
        <v>3852.29</v>
      </c>
    </row>
    <row r="194" spans="1:11" ht="30" x14ac:dyDescent="0.25">
      <c r="A194" s="6" t="s">
        <v>189</v>
      </c>
      <c r="B194" s="3" t="s">
        <v>6</v>
      </c>
      <c r="C194" s="3" t="s">
        <v>9</v>
      </c>
      <c r="D194" s="5" t="s">
        <v>193</v>
      </c>
      <c r="E194" s="1">
        <v>2229</v>
      </c>
      <c r="F194" s="1"/>
      <c r="G194" s="1">
        <f t="shared" si="256"/>
        <v>2229</v>
      </c>
      <c r="H194" s="12"/>
      <c r="I194" s="12">
        <f t="shared" si="257"/>
        <v>0</v>
      </c>
      <c r="J194" s="12">
        <f t="shared" si="258"/>
        <v>0</v>
      </c>
      <c r="K194" s="1">
        <f t="shared" si="259"/>
        <v>2229</v>
      </c>
    </row>
    <row r="195" spans="1:11" ht="30" x14ac:dyDescent="0.25">
      <c r="A195" s="6" t="s">
        <v>190</v>
      </c>
      <c r="B195" s="3" t="s">
        <v>6</v>
      </c>
      <c r="C195" s="3" t="s">
        <v>9</v>
      </c>
      <c r="D195" s="5" t="s">
        <v>194</v>
      </c>
      <c r="E195" s="1">
        <v>210.73</v>
      </c>
      <c r="F195" s="1"/>
      <c r="G195" s="1">
        <f t="shared" ref="G195" si="260">E195+F195</f>
        <v>210.73</v>
      </c>
      <c r="H195" s="12"/>
      <c r="I195" s="12">
        <f t="shared" ref="I195" si="261">IF(C195="Y", (H195*$D$3),0)</f>
        <v>0</v>
      </c>
      <c r="J195" s="12">
        <f t="shared" ref="J195" si="262">IF(G195&gt;0, 0, H195+I195)</f>
        <v>0</v>
      </c>
      <c r="K195" s="1">
        <f t="shared" ref="K195" si="263">G195+J195</f>
        <v>210.73</v>
      </c>
    </row>
    <row r="196" spans="1:11" ht="30" x14ac:dyDescent="0.25">
      <c r="A196" s="6" t="s">
        <v>200</v>
      </c>
      <c r="B196" s="3" t="s">
        <v>6</v>
      </c>
      <c r="C196" s="3" t="s">
        <v>9</v>
      </c>
      <c r="D196" s="5" t="s">
        <v>201</v>
      </c>
      <c r="E196" s="1">
        <v>0.86</v>
      </c>
      <c r="F196" s="1"/>
      <c r="G196" s="1">
        <f t="shared" ref="G196" si="264">E196+F196</f>
        <v>0.86</v>
      </c>
      <c r="H196" s="12"/>
      <c r="I196" s="12">
        <f t="shared" ref="I196" si="265">IF(C196="Y", (H196*$D$3),0)</f>
        <v>0</v>
      </c>
      <c r="J196" s="12">
        <f t="shared" ref="J196" si="266">IF(G196&gt;0, 0, H196+I196)</f>
        <v>0</v>
      </c>
      <c r="K196" s="1">
        <f t="shared" ref="K196" si="267">G196+J196</f>
        <v>0.86</v>
      </c>
    </row>
    <row r="197" spans="1:11" x14ac:dyDescent="0.25">
      <c r="A197" s="6" t="s">
        <v>209</v>
      </c>
      <c r="B197" s="3" t="s">
        <v>6</v>
      </c>
      <c r="C197" s="3" t="s">
        <v>9</v>
      </c>
      <c r="D197" s="5" t="s">
        <v>208</v>
      </c>
      <c r="E197" s="1">
        <v>407.91</v>
      </c>
      <c r="F197" s="1"/>
      <c r="G197" s="1">
        <f t="shared" ref="G197:G198" si="268">E197+F197</f>
        <v>407.91</v>
      </c>
      <c r="H197" s="12"/>
      <c r="I197" s="12">
        <f t="shared" ref="I197:I198" si="269">IF(C197="Y", (H197*$D$3),0)</f>
        <v>0</v>
      </c>
      <c r="J197" s="12">
        <f t="shared" ref="J197:J198" si="270">IF(G197&gt;0, 0, H197+I197)</f>
        <v>0</v>
      </c>
      <c r="K197" s="1">
        <f t="shared" ref="K197:K198" si="271">G197+J197</f>
        <v>407.91</v>
      </c>
    </row>
    <row r="198" spans="1:11" x14ac:dyDescent="0.25">
      <c r="A198" s="6" t="s">
        <v>219</v>
      </c>
      <c r="B198" s="3" t="s">
        <v>6</v>
      </c>
      <c r="C198" s="3" t="s">
        <v>9</v>
      </c>
      <c r="D198" s="5" t="s">
        <v>218</v>
      </c>
      <c r="E198" s="1">
        <v>1840.31</v>
      </c>
      <c r="F198" s="1"/>
      <c r="G198" s="1">
        <f t="shared" si="268"/>
        <v>1840.31</v>
      </c>
      <c r="H198" s="12"/>
      <c r="I198" s="12">
        <f t="shared" si="269"/>
        <v>0</v>
      </c>
      <c r="J198" s="12">
        <f t="shared" si="270"/>
        <v>0</v>
      </c>
      <c r="K198" s="1">
        <f t="shared" si="271"/>
        <v>1840.31</v>
      </c>
    </row>
    <row r="199" spans="1:11" x14ac:dyDescent="0.25">
      <c r="A199" s="6" t="s">
        <v>229</v>
      </c>
      <c r="B199" s="3" t="s">
        <v>6</v>
      </c>
      <c r="C199" s="3" t="s">
        <v>9</v>
      </c>
      <c r="D199" s="5" t="s">
        <v>228</v>
      </c>
      <c r="E199" s="1">
        <v>783.06</v>
      </c>
      <c r="F199" s="1"/>
      <c r="G199" s="1">
        <f t="shared" ref="G199" si="272">E199+F199</f>
        <v>783.06</v>
      </c>
      <c r="H199" s="12"/>
      <c r="I199" s="12">
        <f t="shared" ref="I199" si="273">IF(C199="Y", (H199*$D$3),0)</f>
        <v>0</v>
      </c>
      <c r="J199" s="12">
        <f t="shared" ref="J199" si="274">IF(G199&gt;0, 0, H199+I199)</f>
        <v>0</v>
      </c>
      <c r="K199" s="1">
        <f t="shared" ref="K199" si="275">G199+J199</f>
        <v>783.06</v>
      </c>
    </row>
    <row r="200" spans="1:11" ht="30" x14ac:dyDescent="0.25">
      <c r="A200" s="6" t="s">
        <v>242</v>
      </c>
      <c r="B200" s="3" t="s">
        <v>6</v>
      </c>
      <c r="C200" s="3" t="s">
        <v>9</v>
      </c>
      <c r="D200" s="5" t="s">
        <v>240</v>
      </c>
      <c r="E200" s="1">
        <v>2658.01</v>
      </c>
      <c r="F200" s="1"/>
      <c r="G200" s="1">
        <f t="shared" ref="G200" si="276">E200+F200</f>
        <v>2658.01</v>
      </c>
      <c r="H200" s="12"/>
      <c r="I200" s="12">
        <f t="shared" ref="I200" si="277">IF(C200="Y", (H200*$D$3),0)</f>
        <v>0</v>
      </c>
      <c r="J200" s="12">
        <f t="shared" ref="J200" si="278">IF(G200&gt;0, 0, H200+I200)</f>
        <v>0</v>
      </c>
      <c r="K200" s="1">
        <f t="shared" ref="K200" si="279">G200+J200</f>
        <v>2658.01</v>
      </c>
    </row>
    <row r="201" spans="1:11" ht="30" x14ac:dyDescent="0.25">
      <c r="A201" s="6" t="s">
        <v>243</v>
      </c>
      <c r="B201" s="3" t="s">
        <v>6</v>
      </c>
      <c r="C201" s="3" t="s">
        <v>9</v>
      </c>
      <c r="D201" s="5" t="s">
        <v>241</v>
      </c>
      <c r="E201" s="1">
        <v>388.77</v>
      </c>
      <c r="F201" s="1"/>
      <c r="G201" s="1">
        <f t="shared" ref="G201" si="280">E201+F201</f>
        <v>388.77</v>
      </c>
      <c r="H201" s="12"/>
      <c r="I201" s="12">
        <f t="shared" ref="I201" si="281">IF(C201="Y", (H201*$D$3),0)</f>
        <v>0</v>
      </c>
      <c r="J201" s="12">
        <f t="shared" ref="J201" si="282">IF(G201&gt;0, 0, H201+I201)</f>
        <v>0</v>
      </c>
      <c r="K201" s="1">
        <f t="shared" ref="K201" si="283">G201+J201</f>
        <v>388.77</v>
      </c>
    </row>
    <row r="202" spans="1:11" ht="30" x14ac:dyDescent="0.25">
      <c r="A202" s="6" t="s">
        <v>265</v>
      </c>
      <c r="B202" s="3" t="s">
        <v>6</v>
      </c>
      <c r="C202" s="3" t="s">
        <v>9</v>
      </c>
      <c r="D202" s="5" t="s">
        <v>263</v>
      </c>
      <c r="E202" s="1">
        <v>641.70000000000005</v>
      </c>
      <c r="F202" s="1"/>
      <c r="G202" s="1">
        <f t="shared" ref="G202:G203" si="284">E202+F202</f>
        <v>641.70000000000005</v>
      </c>
      <c r="H202" s="12"/>
      <c r="I202" s="12">
        <f t="shared" ref="I202:I203" si="285">IF(C202="Y", (H202*$D$3),0)</f>
        <v>0</v>
      </c>
      <c r="J202" s="12">
        <f t="shared" ref="J202:J203" si="286">IF(G202&gt;0, 0, H202+I202)</f>
        <v>0</v>
      </c>
      <c r="K202" s="1">
        <f t="shared" ref="K202:K203" si="287">G202+J202</f>
        <v>641.70000000000005</v>
      </c>
    </row>
    <row r="203" spans="1:11" ht="30" x14ac:dyDescent="0.25">
      <c r="A203" s="6" t="s">
        <v>266</v>
      </c>
      <c r="B203" s="3" t="s">
        <v>6</v>
      </c>
      <c r="C203" s="3" t="s">
        <v>9</v>
      </c>
      <c r="D203" s="5" t="s">
        <v>264</v>
      </c>
      <c r="E203" s="1">
        <v>738.39</v>
      </c>
      <c r="F203" s="1"/>
      <c r="G203" s="1">
        <f t="shared" si="284"/>
        <v>738.39</v>
      </c>
      <c r="H203" s="12"/>
      <c r="I203" s="12">
        <f t="shared" si="285"/>
        <v>0</v>
      </c>
      <c r="J203" s="12">
        <f t="shared" si="286"/>
        <v>0</v>
      </c>
      <c r="K203" s="1">
        <f t="shared" si="287"/>
        <v>738.39</v>
      </c>
    </row>
    <row r="204" spans="1:11" ht="30" x14ac:dyDescent="0.25">
      <c r="A204" s="6" t="s">
        <v>279</v>
      </c>
      <c r="B204" s="3" t="s">
        <v>6</v>
      </c>
      <c r="C204" s="3" t="s">
        <v>9</v>
      </c>
      <c r="D204" s="5" t="s">
        <v>278</v>
      </c>
      <c r="E204" s="1">
        <v>644</v>
      </c>
      <c r="F204" s="1"/>
      <c r="G204" s="1">
        <f t="shared" ref="G204:G206" si="288">E204+F204</f>
        <v>644</v>
      </c>
      <c r="H204" s="12"/>
      <c r="I204" s="12">
        <f t="shared" ref="I204:I206" si="289">IF(C204="Y", (H204*$D$3),0)</f>
        <v>0</v>
      </c>
      <c r="J204" s="12">
        <f t="shared" ref="J204:J206" si="290">IF(G204&gt;0, 0, H204+I204)</f>
        <v>0</v>
      </c>
      <c r="K204" s="1">
        <f t="shared" ref="K204:K206" si="291">G204+J204</f>
        <v>644</v>
      </c>
    </row>
    <row r="205" spans="1:11" ht="30" x14ac:dyDescent="0.25">
      <c r="A205" s="6" t="s">
        <v>290</v>
      </c>
      <c r="B205" s="3" t="s">
        <v>6</v>
      </c>
      <c r="C205" s="3" t="s">
        <v>9</v>
      </c>
      <c r="D205" s="5" t="s">
        <v>288</v>
      </c>
      <c r="E205" s="1">
        <v>2953.96</v>
      </c>
      <c r="F205" s="1"/>
      <c r="G205" s="1">
        <f t="shared" si="288"/>
        <v>2953.96</v>
      </c>
      <c r="H205" s="12"/>
      <c r="I205" s="12">
        <f t="shared" si="289"/>
        <v>0</v>
      </c>
      <c r="J205" s="12">
        <f t="shared" si="290"/>
        <v>0</v>
      </c>
      <c r="K205" s="1">
        <f t="shared" si="291"/>
        <v>2953.96</v>
      </c>
    </row>
    <row r="206" spans="1:11" x14ac:dyDescent="0.25">
      <c r="A206" s="6" t="s">
        <v>291</v>
      </c>
      <c r="B206" s="3" t="s">
        <v>6</v>
      </c>
      <c r="C206" s="3" t="s">
        <v>9</v>
      </c>
      <c r="D206" s="5" t="s">
        <v>289</v>
      </c>
      <c r="E206" s="1">
        <v>737.05</v>
      </c>
      <c r="F206" s="1"/>
      <c r="G206" s="1">
        <f t="shared" si="288"/>
        <v>737.05</v>
      </c>
      <c r="H206" s="12"/>
      <c r="I206" s="12">
        <f t="shared" si="289"/>
        <v>0</v>
      </c>
      <c r="J206" s="12">
        <f t="shared" si="290"/>
        <v>0</v>
      </c>
      <c r="K206" s="1">
        <f t="shared" si="291"/>
        <v>737.05</v>
      </c>
    </row>
    <row r="207" spans="1:11" x14ac:dyDescent="0.25">
      <c r="A207" s="6" t="s">
        <v>307</v>
      </c>
      <c r="B207" s="3" t="s">
        <v>6</v>
      </c>
      <c r="C207" s="3" t="s">
        <v>9</v>
      </c>
      <c r="D207" s="5" t="s">
        <v>309</v>
      </c>
      <c r="E207" s="1">
        <v>3120.89</v>
      </c>
      <c r="F207" s="1"/>
      <c r="G207" s="1">
        <f t="shared" ref="G207:G209" si="292">E207+F207</f>
        <v>3120.89</v>
      </c>
      <c r="H207" s="12"/>
      <c r="I207" s="12">
        <f t="shared" ref="I207:I209" si="293">IF(C207="Y", (H207*$D$3),0)</f>
        <v>0</v>
      </c>
      <c r="J207" s="12">
        <f t="shared" ref="J207:J209" si="294">IF(G207&gt;0, 0, H207+I207)</f>
        <v>0</v>
      </c>
      <c r="K207" s="1">
        <f t="shared" ref="K207:K209" si="295">G207+J207</f>
        <v>3120.89</v>
      </c>
    </row>
    <row r="208" spans="1:11" x14ac:dyDescent="0.25">
      <c r="A208" s="6" t="s">
        <v>308</v>
      </c>
      <c r="B208" s="3" t="s">
        <v>6</v>
      </c>
      <c r="C208" s="3" t="s">
        <v>9</v>
      </c>
      <c r="D208" s="5" t="s">
        <v>310</v>
      </c>
      <c r="E208" s="1">
        <v>166.55</v>
      </c>
      <c r="F208" s="1"/>
      <c r="G208" s="1">
        <f t="shared" si="292"/>
        <v>166.55</v>
      </c>
      <c r="H208" s="12"/>
      <c r="I208" s="12">
        <f t="shared" si="293"/>
        <v>0</v>
      </c>
      <c r="J208" s="12">
        <f t="shared" si="294"/>
        <v>0</v>
      </c>
      <c r="K208" s="1">
        <f t="shared" si="295"/>
        <v>166.55</v>
      </c>
    </row>
    <row r="209" spans="1:16" ht="30" x14ac:dyDescent="0.25">
      <c r="A209" s="6"/>
      <c r="B209" s="3" t="s">
        <v>6</v>
      </c>
      <c r="C209" s="3" t="s">
        <v>9</v>
      </c>
      <c r="D209" s="5" t="s">
        <v>311</v>
      </c>
      <c r="E209" s="1">
        <v>2144.52</v>
      </c>
      <c r="F209" s="1"/>
      <c r="G209" s="1">
        <f t="shared" si="292"/>
        <v>2144.52</v>
      </c>
      <c r="H209" s="12"/>
      <c r="I209" s="12">
        <f t="shared" si="293"/>
        <v>0</v>
      </c>
      <c r="J209" s="12">
        <f t="shared" si="294"/>
        <v>0</v>
      </c>
      <c r="K209" s="1">
        <f t="shared" si="295"/>
        <v>2144.52</v>
      </c>
    </row>
    <row r="210" spans="1:16" ht="30" x14ac:dyDescent="0.25">
      <c r="A210" s="6"/>
      <c r="B210" s="3" t="s">
        <v>6</v>
      </c>
      <c r="C210" s="3" t="s">
        <v>9</v>
      </c>
      <c r="D210" s="5" t="s">
        <v>312</v>
      </c>
      <c r="E210" s="1">
        <v>334.64</v>
      </c>
      <c r="F210" s="1"/>
      <c r="G210" s="1">
        <f t="shared" ref="G210" si="296">E210+F210</f>
        <v>334.64</v>
      </c>
      <c r="H210" s="12"/>
      <c r="I210" s="12">
        <f t="shared" ref="I210" si="297">IF(C210="Y", (H210*$D$3),0)</f>
        <v>0</v>
      </c>
      <c r="J210" s="12">
        <f t="shared" ref="J210" si="298">IF(G210&gt;0, 0, H210+I210)</f>
        <v>0</v>
      </c>
      <c r="K210" s="1">
        <f t="shared" ref="K210" si="299">G210+J210</f>
        <v>334.64</v>
      </c>
    </row>
    <row r="211" spans="1:16" x14ac:dyDescent="0.25">
      <c r="A211" s="5"/>
      <c r="D211" s="5"/>
      <c r="E211" s="1"/>
      <c r="F211" s="1"/>
      <c r="G211" s="1"/>
      <c r="H211" s="12"/>
      <c r="I211" s="12"/>
      <c r="J211" s="12"/>
      <c r="K211" s="22" t="s">
        <v>47</v>
      </c>
      <c r="L211" s="16">
        <f>SUM(K172:K211)</f>
        <v>45827.14</v>
      </c>
    </row>
    <row r="212" spans="1:16" x14ac:dyDescent="0.25">
      <c r="A212" s="13"/>
      <c r="E212" s="1"/>
      <c r="F212" s="1"/>
      <c r="G212" s="1"/>
      <c r="H212" s="12"/>
      <c r="I212" s="12"/>
      <c r="J212" s="12"/>
      <c r="K212" s="1"/>
      <c r="L212" s="1"/>
    </row>
    <row r="213" spans="1:16" ht="45" x14ac:dyDescent="0.25">
      <c r="A213" s="13" t="s">
        <v>131</v>
      </c>
      <c r="B213" s="3" t="s">
        <v>132</v>
      </c>
      <c r="C213" s="3" t="s">
        <v>8</v>
      </c>
      <c r="D213" s="5" t="s">
        <v>135</v>
      </c>
      <c r="E213" s="1">
        <v>93</v>
      </c>
      <c r="F213" s="1"/>
      <c r="G213" s="1">
        <f t="shared" si="1"/>
        <v>93</v>
      </c>
      <c r="H213" s="12"/>
      <c r="I213" s="12">
        <f t="shared" ref="I213:I214" si="300">IF(C213="Y", (H213*$D$3),0)</f>
        <v>0</v>
      </c>
      <c r="J213" s="12">
        <f t="shared" si="2"/>
        <v>0</v>
      </c>
      <c r="K213" s="1">
        <f t="shared" si="0"/>
        <v>93</v>
      </c>
      <c r="L213" s="1"/>
    </row>
    <row r="214" spans="1:16" ht="45" x14ac:dyDescent="0.25">
      <c r="A214" s="13" t="s">
        <v>133</v>
      </c>
      <c r="B214" s="3" t="s">
        <v>132</v>
      </c>
      <c r="C214" s="3" t="s">
        <v>8</v>
      </c>
      <c r="D214" s="5" t="s">
        <v>134</v>
      </c>
      <c r="E214" s="1">
        <v>120</v>
      </c>
      <c r="F214" s="1"/>
      <c r="G214" s="1">
        <f t="shared" ref="G214" si="301">E214+F214</f>
        <v>120</v>
      </c>
      <c r="H214" s="12"/>
      <c r="I214" s="12">
        <f t="shared" si="300"/>
        <v>0</v>
      </c>
      <c r="J214" s="12">
        <f t="shared" ref="J214" si="302">IF(G214&gt;0, 0, H214+I214)</f>
        <v>0</v>
      </c>
      <c r="K214" s="1">
        <f t="shared" si="0"/>
        <v>120</v>
      </c>
      <c r="L214" s="1"/>
      <c r="P214" s="1"/>
    </row>
    <row r="215" spans="1:16" ht="45" x14ac:dyDescent="0.25">
      <c r="A215" s="13" t="s">
        <v>137</v>
      </c>
      <c r="B215" s="3" t="s">
        <v>138</v>
      </c>
      <c r="C215" s="3" t="s">
        <v>8</v>
      </c>
      <c r="D215" s="5" t="s">
        <v>136</v>
      </c>
      <c r="E215" s="1">
        <v>19.97</v>
      </c>
      <c r="F215" s="1"/>
      <c r="G215" s="1">
        <f t="shared" ref="G215:G216" si="303">E215+F215</f>
        <v>19.97</v>
      </c>
      <c r="H215" s="12"/>
      <c r="I215" s="12">
        <f t="shared" ref="I215" si="304">IF(C215="Y", (H215*$D$3),0)</f>
        <v>0</v>
      </c>
      <c r="J215" s="12">
        <f t="shared" ref="J215" si="305">IF(G215&gt;0, 0, H215+I215)</f>
        <v>0</v>
      </c>
      <c r="K215" s="1">
        <f t="shared" ref="K215" si="306">G215+J215</f>
        <v>19.97</v>
      </c>
    </row>
    <row r="216" spans="1:16" ht="14.25" customHeight="1" x14ac:dyDescent="0.25">
      <c r="A216" s="13" t="s">
        <v>195</v>
      </c>
      <c r="B216" s="3" t="s">
        <v>164</v>
      </c>
      <c r="C216" s="3" t="s">
        <v>8</v>
      </c>
      <c r="D216" s="5" t="s">
        <v>164</v>
      </c>
      <c r="E216" s="1">
        <v>8000</v>
      </c>
      <c r="F216" s="1"/>
      <c r="G216" s="1">
        <f t="shared" si="303"/>
        <v>8000</v>
      </c>
      <c r="H216" s="12"/>
      <c r="I216" s="12">
        <f t="shared" ref="I216" si="307">IF(C216="Y", (H216*$D$3),0)</f>
        <v>0</v>
      </c>
      <c r="J216" s="12">
        <f t="shared" ref="J216" si="308">IF(G216&gt;0, 0, H216+I216)</f>
        <v>0</v>
      </c>
      <c r="K216" s="1">
        <f t="shared" ref="K216" si="309">G216+J216</f>
        <v>8000</v>
      </c>
    </row>
    <row r="217" spans="1:16" ht="30" x14ac:dyDescent="0.25">
      <c r="A217" s="13" t="s">
        <v>216</v>
      </c>
      <c r="B217" s="3" t="s">
        <v>214</v>
      </c>
      <c r="C217" s="3" t="s">
        <v>8</v>
      </c>
      <c r="D217" s="5" t="s">
        <v>215</v>
      </c>
      <c r="E217" s="1">
        <v>-1.1299999999999999</v>
      </c>
      <c r="F217" s="1"/>
      <c r="G217" s="1">
        <f t="shared" ref="G217:G220" si="310">E217+F217</f>
        <v>-1.1299999999999999</v>
      </c>
      <c r="H217" s="12"/>
      <c r="I217" s="12">
        <f t="shared" ref="I217:I220" si="311">IF(C217="Y", (H217*$D$3),0)</f>
        <v>0</v>
      </c>
      <c r="J217" s="12">
        <f t="shared" ref="J217:J220" si="312">IF(G217&gt;0, 0, H217+I217)</f>
        <v>0</v>
      </c>
      <c r="K217" s="1">
        <f t="shared" ref="K217:K220" si="313">G217+J217</f>
        <v>-1.1299999999999999</v>
      </c>
    </row>
    <row r="218" spans="1:16" ht="30" x14ac:dyDescent="0.25">
      <c r="A218" s="13" t="s">
        <v>217</v>
      </c>
      <c r="B218" s="3" t="s">
        <v>214</v>
      </c>
      <c r="C218" s="3" t="s">
        <v>8</v>
      </c>
      <c r="D218" s="5" t="s">
        <v>215</v>
      </c>
      <c r="E218" s="1">
        <v>-0.24</v>
      </c>
      <c r="F218" s="1"/>
      <c r="G218" s="1">
        <f t="shared" si="310"/>
        <v>-0.24</v>
      </c>
      <c r="H218" s="12"/>
      <c r="I218" s="12">
        <f t="shared" si="311"/>
        <v>0</v>
      </c>
      <c r="J218" s="12">
        <f t="shared" si="312"/>
        <v>0</v>
      </c>
      <c r="K218" s="1">
        <f t="shared" si="313"/>
        <v>-0.24</v>
      </c>
    </row>
    <row r="219" spans="1:16" x14ac:dyDescent="0.25">
      <c r="A219" s="13"/>
      <c r="C219" s="3" t="s">
        <v>8</v>
      </c>
      <c r="D219" s="5"/>
      <c r="E219" s="1"/>
      <c r="F219" s="1"/>
      <c r="G219" s="1">
        <f t="shared" si="310"/>
        <v>0</v>
      </c>
      <c r="H219" s="12"/>
      <c r="I219" s="12">
        <f t="shared" si="311"/>
        <v>0</v>
      </c>
      <c r="J219" s="12">
        <f t="shared" si="312"/>
        <v>0</v>
      </c>
      <c r="K219" s="1">
        <f t="shared" si="313"/>
        <v>0</v>
      </c>
    </row>
    <row r="220" spans="1:16" x14ac:dyDescent="0.25">
      <c r="A220" s="13"/>
      <c r="C220" s="3" t="s">
        <v>8</v>
      </c>
      <c r="D220" s="5"/>
      <c r="E220" s="1"/>
      <c r="F220" s="1"/>
      <c r="G220" s="1">
        <f t="shared" si="310"/>
        <v>0</v>
      </c>
      <c r="H220" s="12"/>
      <c r="I220" s="12">
        <f t="shared" si="311"/>
        <v>0</v>
      </c>
      <c r="J220" s="12">
        <f t="shared" si="312"/>
        <v>0</v>
      </c>
      <c r="K220" s="1">
        <f t="shared" si="313"/>
        <v>0</v>
      </c>
    </row>
    <row r="221" spans="1:16" x14ac:dyDescent="0.25">
      <c r="K221" s="22" t="s">
        <v>47</v>
      </c>
      <c r="L221" s="16">
        <f>SUM(K213:K221)</f>
        <v>8231.6</v>
      </c>
    </row>
    <row r="225" spans="9:9" x14ac:dyDescent="0.25">
      <c r="I225" s="1"/>
    </row>
  </sheetData>
  <mergeCells count="2">
    <mergeCell ref="J2:Q2"/>
    <mergeCell ref="O6:P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4W3799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2016-07-21T20:24:08Z</dcterms:modified>
</cp:coreProperties>
</file>