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7496" windowHeight="11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  <c r="E19" i="1" s="1"/>
  <c r="F6" i="1"/>
  <c r="F8" i="1"/>
  <c r="F9" i="1"/>
  <c r="F10" i="1"/>
  <c r="F11" i="1"/>
  <c r="F12" i="1"/>
  <c r="F13" i="1"/>
  <c r="F14" i="1"/>
  <c r="F15" i="1"/>
  <c r="F16" i="1"/>
  <c r="F17" i="1"/>
  <c r="F5" i="1"/>
  <c r="F7" i="1" l="1"/>
  <c r="F19" i="1"/>
  <c r="D19" i="1"/>
</calcChain>
</file>

<file path=xl/sharedStrings.xml><?xml version="1.0" encoding="utf-8"?>
<sst xmlns="http://schemas.openxmlformats.org/spreadsheetml/2006/main" count="47" uniqueCount="34">
  <si>
    <t>State</t>
  </si>
  <si>
    <t>PC</t>
  </si>
  <si>
    <t>ID #</t>
  </si>
  <si>
    <t>Amount</t>
  </si>
  <si>
    <t>L560</t>
  </si>
  <si>
    <t>H560</t>
  </si>
  <si>
    <t>PA</t>
  </si>
  <si>
    <t>Total transfers</t>
  </si>
  <si>
    <t>Summary of transfers to TPF-5(154)</t>
  </si>
  <si>
    <t>MI</t>
  </si>
  <si>
    <t>L550</t>
  </si>
  <si>
    <t>FY 09-82</t>
  </si>
  <si>
    <t>ID</t>
  </si>
  <si>
    <t>0860</t>
  </si>
  <si>
    <t>FY 09-314</t>
  </si>
  <si>
    <t>FY 09-347</t>
  </si>
  <si>
    <t>NY</t>
  </si>
  <si>
    <t>IL</t>
  </si>
  <si>
    <t>WA</t>
  </si>
  <si>
    <t>IN</t>
  </si>
  <si>
    <t>GA</t>
  </si>
  <si>
    <t>MN</t>
  </si>
  <si>
    <t>FY 08-02</t>
  </si>
  <si>
    <t>FY 08-08</t>
  </si>
  <si>
    <t>FY 08-27</t>
  </si>
  <si>
    <t>FY 08-39</t>
  </si>
  <si>
    <t>FY 08-123</t>
  </si>
  <si>
    <t>FY 08-208</t>
  </si>
  <si>
    <t>FY 08-357</t>
  </si>
  <si>
    <t>FY 08-474</t>
  </si>
  <si>
    <t>FY 08-664</t>
  </si>
  <si>
    <t>FY 08-221</t>
  </si>
  <si>
    <t>Expense</t>
  </si>
  <si>
    <t>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</si>
</sst>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Fill="1"/>
    <xf numFmtId="43" fontId="0" fillId="0" borderId="2" xfId="0" applyNumberFormat="1" applyBorder="1"/>
    <xf numFmtId="43" fontId="0" fillId="0" borderId="1" xfId="1" applyFont="1" applyFill="1" applyBorder="1"/>
    <xf numFmtId="0" fontId="0" fillId="0" borderId="0" xfId="0" quotePrefix="1" applyFill="1"/>
    <xf numFmtId="43" fontId="0" fillId="0" borderId="0" xfId="1" applyFont="1" applyFill="1"/>
    <xf numFmtId="43" fontId="0" fillId="0" borderId="0" xfId="1" applyFont="1" applyFill="1" applyBorder="1"/>
    <xf numFmtId="43" fontId="0" fillId="0" borderId="0" xfId="1" applyFont="1"/>
    <xf numFmtId="43" fontId="0" fillId="0" borderId="1" xfId="1" applyFont="1" applyFill="1" applyBorder="1" applyAlignment="1">
      <alignment horizontal="center"/>
    </xf>
    <xf numFmtId="43" fontId="0" fillId="0" borderId="0" xfId="1" quotePrefix="1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A3" sqref="A3"/>
    </sheetView>
  </sheetViews>
  <sheetFormatPr defaultRowHeight="14.4" x14ac:dyDescent="0.3"/>
  <cols>
    <col min="4" max="4" width="13.33203125" bestFit="1" customWidth="1"/>
    <col min="5" max="5" width="14" style="9" bestFit="1" customWidth="1"/>
    <col min="6" max="6" width="9.5546875" style="9" bestFit="1" customWidth="1"/>
  </cols>
  <sheetData>
    <row r="1" spans="1:6" ht="15" x14ac:dyDescent="0.25">
      <c r="A1" s="1" t="s">
        <v>8</v>
      </c>
    </row>
    <row r="4" spans="1:6" ht="15" x14ac:dyDescent="0.25">
      <c r="A4" s="2" t="s">
        <v>0</v>
      </c>
      <c r="B4" s="2" t="s">
        <v>1</v>
      </c>
      <c r="C4" s="2" t="s">
        <v>2</v>
      </c>
      <c r="D4" s="2" t="s">
        <v>3</v>
      </c>
      <c r="E4" s="10" t="s">
        <v>32</v>
      </c>
      <c r="F4" s="10" t="s">
        <v>33</v>
      </c>
    </row>
    <row r="5" spans="1:6" ht="15" x14ac:dyDescent="0.25">
      <c r="A5" s="3" t="s">
        <v>12</v>
      </c>
      <c r="B5" s="6" t="s">
        <v>13</v>
      </c>
      <c r="C5" s="3" t="s">
        <v>14</v>
      </c>
      <c r="D5" s="7">
        <v>17223</v>
      </c>
      <c r="E5" s="11">
        <v>-17149.91</v>
      </c>
      <c r="F5" s="9">
        <f>SUM(D5:E5)</f>
        <v>73.090000000000146</v>
      </c>
    </row>
    <row r="6" spans="1:6" ht="15" x14ac:dyDescent="0.25">
      <c r="A6" s="3" t="s">
        <v>12</v>
      </c>
      <c r="B6" s="6" t="s">
        <v>13</v>
      </c>
      <c r="C6" s="3" t="s">
        <v>15</v>
      </c>
      <c r="D6" s="7">
        <v>10</v>
      </c>
      <c r="E6" s="9">
        <v>-10</v>
      </c>
      <c r="F6" s="9">
        <f t="shared" ref="F6:F17" si="0">SUM(D6:E6)</f>
        <v>0</v>
      </c>
    </row>
    <row r="7" spans="1:6" ht="15" x14ac:dyDescent="0.25">
      <c r="A7" s="3" t="s">
        <v>21</v>
      </c>
      <c r="B7" s="3" t="s">
        <v>5</v>
      </c>
      <c r="C7" s="3" t="s">
        <v>28</v>
      </c>
      <c r="D7" s="7">
        <v>102546</v>
      </c>
      <c r="E7" s="9">
        <f>-102110.85+0.06</f>
        <v>-102110.79000000001</v>
      </c>
      <c r="F7" s="9">
        <f t="shared" si="0"/>
        <v>435.20999999999185</v>
      </c>
    </row>
    <row r="8" spans="1:6" ht="15" x14ac:dyDescent="0.25">
      <c r="A8" s="3" t="s">
        <v>12</v>
      </c>
      <c r="B8" s="3" t="s">
        <v>5</v>
      </c>
      <c r="C8" s="3" t="s">
        <v>30</v>
      </c>
      <c r="D8" s="8">
        <v>5741</v>
      </c>
      <c r="E8" s="9">
        <v>-5716.64</v>
      </c>
      <c r="F8" s="9">
        <f t="shared" si="0"/>
        <v>24.359999999999673</v>
      </c>
    </row>
    <row r="9" spans="1:6" ht="15" x14ac:dyDescent="0.25">
      <c r="A9" s="3" t="s">
        <v>9</v>
      </c>
      <c r="B9" s="3" t="s">
        <v>10</v>
      </c>
      <c r="C9" s="3" t="s">
        <v>11</v>
      </c>
      <c r="D9" s="7">
        <v>77286</v>
      </c>
      <c r="E9" s="9">
        <v>-76958.039999999994</v>
      </c>
      <c r="F9" s="9">
        <f t="shared" si="0"/>
        <v>327.9600000000064</v>
      </c>
    </row>
    <row r="10" spans="1:6" ht="15" x14ac:dyDescent="0.25">
      <c r="A10" s="3" t="s">
        <v>16</v>
      </c>
      <c r="B10" s="3" t="s">
        <v>10</v>
      </c>
      <c r="C10" s="3" t="s">
        <v>22</v>
      </c>
      <c r="D10" s="7">
        <v>367828</v>
      </c>
      <c r="E10" s="9">
        <v>-366267.12</v>
      </c>
      <c r="F10" s="9">
        <f t="shared" si="0"/>
        <v>1560.8800000000047</v>
      </c>
    </row>
    <row r="11" spans="1:6" ht="15" x14ac:dyDescent="0.25">
      <c r="A11" s="3" t="s">
        <v>6</v>
      </c>
      <c r="B11" s="3" t="s">
        <v>10</v>
      </c>
      <c r="C11" s="3" t="s">
        <v>23</v>
      </c>
      <c r="D11" s="7">
        <v>238069</v>
      </c>
      <c r="E11" s="9">
        <v>-237058.75</v>
      </c>
      <c r="F11" s="9">
        <f t="shared" si="0"/>
        <v>1010.25</v>
      </c>
    </row>
    <row r="12" spans="1:6" ht="15" x14ac:dyDescent="0.25">
      <c r="A12" s="3" t="s">
        <v>17</v>
      </c>
      <c r="B12" s="3" t="s">
        <v>10</v>
      </c>
      <c r="C12" s="3" t="s">
        <v>25</v>
      </c>
      <c r="D12" s="7">
        <v>244657</v>
      </c>
      <c r="E12" s="9">
        <v>-243618.8</v>
      </c>
      <c r="F12" s="9">
        <f t="shared" si="0"/>
        <v>1038.2000000000116</v>
      </c>
    </row>
    <row r="13" spans="1:6" ht="15" x14ac:dyDescent="0.25">
      <c r="A13" s="3" t="s">
        <v>18</v>
      </c>
      <c r="B13" s="3" t="s">
        <v>10</v>
      </c>
      <c r="C13" s="3" t="s">
        <v>26</v>
      </c>
      <c r="D13" s="7">
        <v>124000</v>
      </c>
      <c r="E13" s="9">
        <v>-123473.81</v>
      </c>
      <c r="F13" s="9">
        <f t="shared" si="0"/>
        <v>526.19000000000233</v>
      </c>
    </row>
    <row r="14" spans="1:6" ht="15" x14ac:dyDescent="0.25">
      <c r="A14" s="3" t="s">
        <v>19</v>
      </c>
      <c r="B14" s="3" t="s">
        <v>10</v>
      </c>
      <c r="C14" s="3" t="s">
        <v>27</v>
      </c>
      <c r="D14" s="7">
        <v>120924</v>
      </c>
      <c r="E14" s="9">
        <v>-120410.86</v>
      </c>
      <c r="F14" s="9">
        <f t="shared" si="0"/>
        <v>513.13999999999942</v>
      </c>
    </row>
    <row r="15" spans="1:6" ht="15" x14ac:dyDescent="0.25">
      <c r="A15" s="3" t="s">
        <v>20</v>
      </c>
      <c r="B15" s="3" t="s">
        <v>10</v>
      </c>
      <c r="C15" s="3" t="s">
        <v>31</v>
      </c>
      <c r="D15" s="7">
        <v>181403</v>
      </c>
      <c r="E15" s="9">
        <v>-180633.22</v>
      </c>
      <c r="F15" s="9">
        <f t="shared" si="0"/>
        <v>769.77999999999884</v>
      </c>
    </row>
    <row r="16" spans="1:6" ht="15" x14ac:dyDescent="0.25">
      <c r="A16" s="3" t="s">
        <v>9</v>
      </c>
      <c r="B16" s="3" t="s">
        <v>10</v>
      </c>
      <c r="C16" s="3" t="s">
        <v>29</v>
      </c>
      <c r="D16" s="7">
        <v>80000</v>
      </c>
      <c r="E16" s="9">
        <v>-79660.52</v>
      </c>
      <c r="F16" s="9">
        <f t="shared" si="0"/>
        <v>339.47999999999593</v>
      </c>
    </row>
    <row r="17" spans="1:6" ht="15" x14ac:dyDescent="0.25">
      <c r="A17" s="3" t="s">
        <v>12</v>
      </c>
      <c r="B17" s="3" t="s">
        <v>4</v>
      </c>
      <c r="C17" s="3" t="s">
        <v>24</v>
      </c>
      <c r="D17" s="5">
        <v>6000</v>
      </c>
      <c r="E17" s="12">
        <v>-5974.54</v>
      </c>
      <c r="F17" s="12">
        <f t="shared" si="0"/>
        <v>25.460000000000036</v>
      </c>
    </row>
    <row r="19" spans="1:6" ht="15.75" thickBot="1" x14ac:dyDescent="0.3">
      <c r="B19" s="3" t="s">
        <v>7</v>
      </c>
      <c r="D19" s="4">
        <f>SUM(D5:D18)</f>
        <v>1565687</v>
      </c>
      <c r="E19" s="4">
        <f t="shared" ref="E19:F19" si="1">SUM(E5:E18)</f>
        <v>-1559043.0000000002</v>
      </c>
      <c r="F19" s="4">
        <f t="shared" si="1"/>
        <v>6644.0000000000109</v>
      </c>
    </row>
    <row r="20" spans="1:6" ht="15.75" thickTop="1" x14ac:dyDescent="0.25"/>
  </sheetData>
  <sortState ref="A5:D19">
    <sortCondition ref="B5"/>
  </sortState>
  <printOptions horizontalCentered="1"/>
  <pageMargins left="0.7" right="0.7" top="0.75" bottom="0.75" header="0.3" footer="0.3"/>
  <pageSetup orientation="portrait" horizontalDpi="4294967293" verticalDpi="4294967293" r:id="rId1"/>
  <headerFooter>
    <oddFooter>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Sorensen, Morten (FHWA)</dc:creator>
  <cp:lastModifiedBy>Pamplin, David (FHWA)</cp:lastModifiedBy>
  <cp:lastPrinted>2014-05-07T13:55:36Z</cp:lastPrinted>
  <dcterms:created xsi:type="dcterms:W3CDTF">2014-05-07T13:27:27Z</dcterms:created>
  <dcterms:modified xsi:type="dcterms:W3CDTF">2014-06-09T14:28:59Z</dcterms:modified>
</cp:coreProperties>
</file>