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39)--Iowa--Solicit#1494\"/>
    </mc:Choice>
  </mc:AlternateContent>
  <xr:revisionPtr revIDLastSave="0" documentId="8_{4CA878C0-474A-4725-BD31-BC61F70F1789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5(439)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8" l="1"/>
  <c r="C24" i="18" l="1"/>
  <c r="C19" i="18"/>
  <c r="F15" i="18" l="1"/>
  <c r="G15" i="18" s="1"/>
  <c r="H15" i="18" s="1"/>
  <c r="F10" i="18"/>
  <c r="G10" i="18" s="1"/>
  <c r="H10" i="18" s="1"/>
  <c r="F9" i="18"/>
  <c r="G9" i="18" s="1"/>
  <c r="H9" i="18" s="1"/>
  <c r="F17" i="18"/>
  <c r="G17" i="18" s="1"/>
  <c r="C26" i="18"/>
  <c r="E16" i="18"/>
  <c r="F16" i="18" s="1"/>
  <c r="G16" i="18" s="1"/>
  <c r="E8" i="18"/>
  <c r="F8" i="18" s="1"/>
  <c r="G8" i="18" s="1"/>
  <c r="E11" i="18"/>
  <c r="F11" i="18" s="1"/>
  <c r="G11" i="18" s="1"/>
  <c r="H11" i="18" s="1"/>
  <c r="E14" i="18"/>
  <c r="F14" i="18" s="1"/>
  <c r="G14" i="18" s="1"/>
  <c r="H14" i="18" s="1"/>
  <c r="E13" i="18"/>
  <c r="F13" i="18" s="1"/>
  <c r="G13" i="18" s="1"/>
  <c r="H13" i="18" s="1"/>
  <c r="E18" i="18"/>
  <c r="F18" i="18" s="1"/>
  <c r="G18" i="18" s="1"/>
  <c r="H18" i="18" s="1"/>
  <c r="E10" i="18"/>
  <c r="E9" i="18"/>
  <c r="E15" i="18"/>
  <c r="E17" i="18"/>
  <c r="E12" i="18"/>
  <c r="F12" i="18" s="1"/>
  <c r="G12" i="18" s="1"/>
  <c r="H12" i="18" s="1"/>
  <c r="H8" i="18" l="1"/>
  <c r="E19" i="18"/>
  <c r="G19" i="18" l="1"/>
  <c r="H19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531B22-14FB-4271-A22D-CE2876DFAEFE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FF4A650F-27BF-4BA1-A765-F57E6CAB170A}" keepAlive="1" name="Query - Table1 (2)" description="Connection to the 'Table1 (2)' query in the workbook." type="5" refreshedVersion="0" background="1" saveData="1">
    <dbPr connection="Provider=Microsoft.Mashup.OleDb.1;Data Source=$Workbook$;Location=&quot;Table1 (2)&quot;;Extended Properties=&quot;&quot;" command="SELECT * FROM [Table1 (2)]"/>
  </connection>
</connections>
</file>

<file path=xl/sharedStrings.xml><?xml version="1.0" encoding="utf-8"?>
<sst xmlns="http://schemas.openxmlformats.org/spreadsheetml/2006/main" count="59" uniqueCount="45">
  <si>
    <t>Project Number:</t>
  </si>
  <si>
    <t>TPF-5(439)</t>
  </si>
  <si>
    <t>Project Title:</t>
  </si>
  <si>
    <t>Technology Exchange on Managing Pavements</t>
  </si>
  <si>
    <t xml:space="preserve">Lead Organization Contact:   </t>
  </si>
  <si>
    <t>Khyle Clute, khyle.clute@iowadot.us</t>
  </si>
  <si>
    <t>Lead Organization:</t>
  </si>
  <si>
    <t>Iowa DOT</t>
  </si>
  <si>
    <t>Program Code
Received</t>
  </si>
  <si>
    <t>Obligated in
FMIS</t>
  </si>
  <si>
    <t>Other Funds
Received</t>
  </si>
  <si>
    <t>Contribution
Percentage</t>
  </si>
  <si>
    <t>Total
Expenditures</t>
  </si>
  <si>
    <t>Remaing
Project Funds</t>
  </si>
  <si>
    <t>UDO Funds
to Return</t>
  </si>
  <si>
    <t>Program Code
to Return</t>
  </si>
  <si>
    <t>California</t>
  </si>
  <si>
    <t>M56E</t>
  </si>
  <si>
    <t>Connecticut</t>
  </si>
  <si>
    <t>Z560</t>
  </si>
  <si>
    <t>FHWA (2)</t>
  </si>
  <si>
    <t>Z378</t>
  </si>
  <si>
    <t>Idaho</t>
  </si>
  <si>
    <t>Illinois</t>
  </si>
  <si>
    <t>Iowa (2)</t>
  </si>
  <si>
    <t>Cash</t>
  </si>
  <si>
    <t>Kansas</t>
  </si>
  <si>
    <t>Mississippi</t>
  </si>
  <si>
    <t>New Mexico</t>
  </si>
  <si>
    <t>North Dakota</t>
  </si>
  <si>
    <t>Oklahoma</t>
  </si>
  <si>
    <t>Texas</t>
  </si>
  <si>
    <t>Subtotal Project Funds</t>
  </si>
  <si>
    <t>Total Project Funds</t>
  </si>
  <si>
    <t>Notes:</t>
  </si>
  <si>
    <t>(1) FHWA Contribution at 100%</t>
  </si>
  <si>
    <t>(2) Cost share to FHWA Contribution at 80/20%</t>
  </si>
  <si>
    <t>UDO Transfer Decision:</t>
  </si>
  <si>
    <t>UDO funds will be transferred back to Partners</t>
  </si>
  <si>
    <r>
      <t>UDO funds will be transferred to TPF-5(xxx) per Partner approval on</t>
    </r>
    <r>
      <rPr>
        <i/>
        <sz val="11"/>
        <color theme="0" tint="-0.249977111117893"/>
        <rFont val="Calibri"/>
        <family val="2"/>
        <scheme val="minor"/>
      </rPr>
      <t xml:space="preserve"> DATE</t>
    </r>
  </si>
  <si>
    <r>
      <t xml:space="preserve">UDO funds will be kept by Lead Organization per FHWA approval on </t>
    </r>
    <r>
      <rPr>
        <i/>
        <sz val="11"/>
        <color theme="0" tint="-0.249977111117893"/>
        <rFont val="Calibri"/>
        <family val="2"/>
        <scheme val="minor"/>
      </rPr>
      <t>DATE</t>
    </r>
  </si>
  <si>
    <t>Status as of:</t>
  </si>
  <si>
    <t>Refundable
Contributions</t>
  </si>
  <si>
    <t>Non-Refundable
Contributions</t>
  </si>
  <si>
    <t>Z550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</si>
</sst>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BC79E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B7FF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Fill="1" applyBorder="1" applyAlignment="1">
      <alignment vertical="center"/>
    </xf>
    <xf numFmtId="44" fontId="4" fillId="0" borderId="2" xfId="1" quotePrefix="1" applyFont="1" applyFill="1" applyBorder="1" applyAlignment="1">
      <alignment horizontal="right" vertical="center"/>
    </xf>
    <xf numFmtId="10" fontId="4" fillId="0" borderId="2" xfId="0" applyNumberFormat="1" applyFont="1" applyFill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horizontal="right" vertical="center"/>
    </xf>
    <xf numFmtId="44" fontId="3" fillId="0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vertical="center"/>
    </xf>
    <xf numFmtId="44" fontId="4" fillId="4" borderId="2" xfId="1" quotePrefix="1" applyFont="1" applyFill="1" applyBorder="1" applyAlignment="1">
      <alignment horizontal="right" vertical="center"/>
    </xf>
    <xf numFmtId="10" fontId="4" fillId="4" borderId="2" xfId="0" applyNumberFormat="1" applyFont="1" applyFill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4" fontId="4" fillId="4" borderId="9" xfId="1" applyFont="1" applyFill="1" applyBorder="1" applyAlignment="1">
      <alignment vertical="center"/>
    </xf>
    <xf numFmtId="44" fontId="4" fillId="0" borderId="0" xfId="0" applyNumberFormat="1" applyFont="1"/>
    <xf numFmtId="44" fontId="2" fillId="0" borderId="0" xfId="0" applyNumberFormat="1" applyFont="1"/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4" fontId="3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7FFF1"/>
      <color rgb="FFD78400"/>
      <color rgb="FF00FFCC"/>
      <color rgb="FF1BC79E"/>
      <color rgb="FF00CC99"/>
      <color rgb="FF117A61"/>
      <color rgb="FFD7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E5A9-AC8D-4EA5-A317-CB6F07F60D23}">
  <sheetPr>
    <pageSetUpPr fitToPage="1"/>
  </sheetPr>
  <dimension ref="A1:I40"/>
  <sheetViews>
    <sheetView tabSelected="1" zoomScale="85" zoomScaleNormal="85" workbookViewId="0">
      <selection activeCell="H23" sqref="H23"/>
    </sheetView>
  </sheetViews>
  <sheetFormatPr defaultColWidth="9.140625" defaultRowHeight="15" x14ac:dyDescent="0.25"/>
  <cols>
    <col min="1" max="1" width="24" style="1" bestFit="1" customWidth="1"/>
    <col min="2" max="9" width="14.5703125" style="1" customWidth="1"/>
    <col min="10" max="16384" width="9.140625" style="1"/>
  </cols>
  <sheetData>
    <row r="1" spans="1:9" ht="15" customHeight="1" x14ac:dyDescent="0.25">
      <c r="A1" s="28" t="s">
        <v>0</v>
      </c>
      <c r="B1" s="44" t="s">
        <v>1</v>
      </c>
      <c r="C1" s="44"/>
      <c r="D1" s="44"/>
      <c r="E1" s="44"/>
      <c r="F1" s="44"/>
      <c r="G1" s="44"/>
      <c r="H1" s="44"/>
      <c r="I1" s="44"/>
    </row>
    <row r="2" spans="1:9" ht="15" customHeight="1" x14ac:dyDescent="0.25">
      <c r="A2" s="28" t="s">
        <v>2</v>
      </c>
      <c r="B2" s="44" t="s">
        <v>3</v>
      </c>
      <c r="C2" s="44"/>
      <c r="D2" s="44"/>
      <c r="E2" s="44"/>
      <c r="F2" s="44"/>
      <c r="G2" s="44"/>
      <c r="H2" s="44"/>
      <c r="I2" s="44"/>
    </row>
    <row r="3" spans="1:9" ht="15" customHeight="1" x14ac:dyDescent="0.25">
      <c r="A3" s="28" t="s">
        <v>4</v>
      </c>
      <c r="B3" s="45" t="s">
        <v>5</v>
      </c>
      <c r="C3" s="45"/>
      <c r="D3" s="45"/>
      <c r="E3" s="45"/>
      <c r="F3" s="45"/>
      <c r="G3" s="45"/>
      <c r="H3" s="45"/>
      <c r="I3" s="45"/>
    </row>
    <row r="4" spans="1:9" ht="15" customHeight="1" x14ac:dyDescent="0.25">
      <c r="A4" s="28" t="s">
        <v>6</v>
      </c>
      <c r="B4" s="45" t="s">
        <v>7</v>
      </c>
      <c r="C4" s="45"/>
      <c r="D4" s="45"/>
      <c r="E4" s="45"/>
      <c r="F4" s="45"/>
      <c r="G4" s="45"/>
      <c r="H4" s="45"/>
      <c r="I4" s="45"/>
    </row>
    <row r="5" spans="1:9" ht="15" customHeight="1" x14ac:dyDescent="0.25">
      <c r="A5" s="28" t="s">
        <v>41</v>
      </c>
      <c r="B5" s="46">
        <v>45982</v>
      </c>
      <c r="C5" s="46"/>
      <c r="D5" s="46"/>
      <c r="E5" s="46"/>
      <c r="F5" s="46"/>
      <c r="G5" s="46"/>
      <c r="H5" s="46"/>
      <c r="I5" s="46"/>
    </row>
    <row r="6" spans="1:9" ht="15" customHeight="1" thickBot="1" x14ac:dyDescent="0.3">
      <c r="A6" s="3"/>
      <c r="B6" s="4"/>
      <c r="C6" s="5"/>
      <c r="D6" s="5"/>
      <c r="E6" s="5"/>
      <c r="F6" s="6"/>
      <c r="G6" s="7"/>
      <c r="H6" s="7"/>
      <c r="I6" s="8"/>
    </row>
    <row r="7" spans="1:9" ht="30" customHeight="1" thickBot="1" x14ac:dyDescent="0.3">
      <c r="A7" s="9" t="s">
        <v>42</v>
      </c>
      <c r="B7" s="10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2" t="s">
        <v>15</v>
      </c>
    </row>
    <row r="8" spans="1:9" ht="15" customHeight="1" x14ac:dyDescent="0.25">
      <c r="A8" s="13" t="s">
        <v>16</v>
      </c>
      <c r="B8" s="14" t="s">
        <v>17</v>
      </c>
      <c r="C8" s="15">
        <v>12500</v>
      </c>
      <c r="D8" s="16"/>
      <c r="E8" s="17">
        <f t="shared" ref="E8:E15" si="0">(C8+D8)/$C$19</f>
        <v>0.1</v>
      </c>
      <c r="F8" s="15">
        <f t="shared" ref="F8:F18" si="1">($F$19-$C$24)*$E8</f>
        <v>11157.167000000001</v>
      </c>
      <c r="G8" s="18">
        <f t="shared" ref="G8:G18" si="2">C8+D8-F8</f>
        <v>1342.8329999999987</v>
      </c>
      <c r="H8" s="15">
        <f t="shared" ref="H8" si="3">G8</f>
        <v>1342.8329999999987</v>
      </c>
      <c r="I8" s="53" t="s">
        <v>19</v>
      </c>
    </row>
    <row r="9" spans="1:9" ht="15" customHeight="1" x14ac:dyDescent="0.25">
      <c r="A9" s="29" t="s">
        <v>18</v>
      </c>
      <c r="B9" s="30" t="s">
        <v>19</v>
      </c>
      <c r="C9" s="31">
        <v>12500</v>
      </c>
      <c r="D9" s="32"/>
      <c r="E9" s="33">
        <f t="shared" si="0"/>
        <v>0.1</v>
      </c>
      <c r="F9" s="31">
        <f t="shared" si="1"/>
        <v>11157.167000000001</v>
      </c>
      <c r="G9" s="34">
        <f t="shared" si="2"/>
        <v>1342.8329999999987</v>
      </c>
      <c r="H9" s="38">
        <f t="shared" ref="H9:H18" si="4">G9</f>
        <v>1342.8329999999987</v>
      </c>
      <c r="I9" s="54"/>
    </row>
    <row r="10" spans="1:9" ht="15" customHeight="1" x14ac:dyDescent="0.25">
      <c r="A10" s="36" t="s">
        <v>22</v>
      </c>
      <c r="B10" s="37" t="s">
        <v>19</v>
      </c>
      <c r="C10" s="15">
        <v>12500</v>
      </c>
      <c r="D10" s="16"/>
      <c r="E10" s="17">
        <f t="shared" si="0"/>
        <v>0.1</v>
      </c>
      <c r="F10" s="15">
        <f t="shared" si="1"/>
        <v>11157.167000000001</v>
      </c>
      <c r="G10" s="18">
        <f t="shared" si="2"/>
        <v>1342.8329999999987</v>
      </c>
      <c r="H10" s="15">
        <f t="shared" si="4"/>
        <v>1342.8329999999987</v>
      </c>
      <c r="I10" s="54"/>
    </row>
    <row r="11" spans="1:9" ht="15" customHeight="1" x14ac:dyDescent="0.25">
      <c r="A11" s="29" t="s">
        <v>23</v>
      </c>
      <c r="B11" s="30" t="s">
        <v>44</v>
      </c>
      <c r="C11" s="31">
        <v>12500</v>
      </c>
      <c r="D11" s="32"/>
      <c r="E11" s="33">
        <f t="shared" si="0"/>
        <v>0.1</v>
      </c>
      <c r="F11" s="31">
        <f t="shared" si="1"/>
        <v>11157.167000000001</v>
      </c>
      <c r="G11" s="34">
        <f t="shared" si="2"/>
        <v>1342.8329999999987</v>
      </c>
      <c r="H11" s="31">
        <f t="shared" si="4"/>
        <v>1342.8329999999987</v>
      </c>
      <c r="I11" s="54"/>
    </row>
    <row r="12" spans="1:9" ht="15" customHeight="1" x14ac:dyDescent="0.25">
      <c r="A12" s="36" t="s">
        <v>26</v>
      </c>
      <c r="B12" s="37" t="s">
        <v>19</v>
      </c>
      <c r="C12" s="15">
        <v>12500</v>
      </c>
      <c r="D12" s="16"/>
      <c r="E12" s="17">
        <f t="shared" si="0"/>
        <v>0.1</v>
      </c>
      <c r="F12" s="15">
        <f t="shared" si="1"/>
        <v>11157.167000000001</v>
      </c>
      <c r="G12" s="18">
        <f t="shared" si="2"/>
        <v>1342.8329999999987</v>
      </c>
      <c r="H12" s="15">
        <f t="shared" si="4"/>
        <v>1342.8329999999987</v>
      </c>
      <c r="I12" s="54"/>
    </row>
    <row r="13" spans="1:9" ht="15" customHeight="1" x14ac:dyDescent="0.25">
      <c r="A13" s="29" t="s">
        <v>27</v>
      </c>
      <c r="B13" s="30" t="s">
        <v>19</v>
      </c>
      <c r="C13" s="31">
        <v>12500</v>
      </c>
      <c r="D13" s="32"/>
      <c r="E13" s="33">
        <f t="shared" si="0"/>
        <v>0.1</v>
      </c>
      <c r="F13" s="31">
        <f t="shared" si="1"/>
        <v>11157.167000000001</v>
      </c>
      <c r="G13" s="34">
        <f t="shared" si="2"/>
        <v>1342.8329999999987</v>
      </c>
      <c r="H13" s="31">
        <f t="shared" si="4"/>
        <v>1342.8329999999987</v>
      </c>
      <c r="I13" s="54"/>
    </row>
    <row r="14" spans="1:9" ht="15" customHeight="1" x14ac:dyDescent="0.25">
      <c r="A14" s="36" t="s">
        <v>28</v>
      </c>
      <c r="B14" s="37" t="s">
        <v>19</v>
      </c>
      <c r="C14" s="15">
        <v>12500</v>
      </c>
      <c r="D14" s="16"/>
      <c r="E14" s="17">
        <f t="shared" si="0"/>
        <v>0.1</v>
      </c>
      <c r="F14" s="15">
        <f t="shared" si="1"/>
        <v>11157.167000000001</v>
      </c>
      <c r="G14" s="18">
        <f t="shared" si="2"/>
        <v>1342.8329999999987</v>
      </c>
      <c r="H14" s="15">
        <f t="shared" si="4"/>
        <v>1342.8329999999987</v>
      </c>
      <c r="I14" s="54"/>
    </row>
    <row r="15" spans="1:9" ht="15" customHeight="1" x14ac:dyDescent="0.25">
      <c r="A15" s="29" t="s">
        <v>29</v>
      </c>
      <c r="B15" s="30" t="s">
        <v>19</v>
      </c>
      <c r="C15" s="31">
        <v>12500</v>
      </c>
      <c r="D15" s="32"/>
      <c r="E15" s="33">
        <f t="shared" si="0"/>
        <v>0.1</v>
      </c>
      <c r="F15" s="31">
        <f t="shared" si="1"/>
        <v>11157.167000000001</v>
      </c>
      <c r="G15" s="34">
        <f t="shared" si="2"/>
        <v>1342.8329999999987</v>
      </c>
      <c r="H15" s="31">
        <f t="shared" si="4"/>
        <v>1342.8329999999987</v>
      </c>
      <c r="I15" s="54"/>
    </row>
    <row r="16" spans="1:9" ht="15" customHeight="1" x14ac:dyDescent="0.25">
      <c r="A16" s="36" t="s">
        <v>30</v>
      </c>
      <c r="B16" s="37" t="s">
        <v>17</v>
      </c>
      <c r="C16" s="15">
        <v>2139.1799999999998</v>
      </c>
      <c r="D16" s="16"/>
      <c r="E16" s="17">
        <f t="shared" ref="E16" si="5">(C16+D16)/$C$19</f>
        <v>1.7113439999999997E-2</v>
      </c>
      <c r="F16" s="15">
        <f t="shared" si="1"/>
        <v>1909.3750802447998</v>
      </c>
      <c r="G16" s="18">
        <f t="shared" ref="G16" si="6">C16+D16-F16</f>
        <v>229.80491975519999</v>
      </c>
      <c r="H16" s="56">
        <f>G16+G17</f>
        <v>1342.8329999999996</v>
      </c>
      <c r="I16" s="54"/>
    </row>
    <row r="17" spans="1:9" ht="15" customHeight="1" x14ac:dyDescent="0.25">
      <c r="A17" s="36" t="s">
        <v>30</v>
      </c>
      <c r="B17" s="37" t="s">
        <v>19</v>
      </c>
      <c r="C17" s="15">
        <v>10360.82</v>
      </c>
      <c r="D17" s="16"/>
      <c r="E17" s="17">
        <f>(C17+D17)/$C$19</f>
        <v>8.2886559999999998E-2</v>
      </c>
      <c r="F17" s="15">
        <f t="shared" si="1"/>
        <v>9247.7919197552001</v>
      </c>
      <c r="G17" s="18">
        <f t="shared" si="2"/>
        <v>1113.0280802447996</v>
      </c>
      <c r="H17" s="57"/>
      <c r="I17" s="54"/>
    </row>
    <row r="18" spans="1:9" ht="15" customHeight="1" x14ac:dyDescent="0.25">
      <c r="A18" s="29" t="s">
        <v>31</v>
      </c>
      <c r="B18" s="30" t="s">
        <v>19</v>
      </c>
      <c r="C18" s="31">
        <v>12500</v>
      </c>
      <c r="D18" s="32"/>
      <c r="E18" s="33">
        <f>(C18+D18)/$C$19</f>
        <v>0.1</v>
      </c>
      <c r="F18" s="31">
        <f t="shared" si="1"/>
        <v>11157.167000000001</v>
      </c>
      <c r="G18" s="34">
        <f t="shared" si="2"/>
        <v>1342.8329999999987</v>
      </c>
      <c r="H18" s="31">
        <f t="shared" si="4"/>
        <v>1342.8329999999987</v>
      </c>
      <c r="I18" s="55"/>
    </row>
    <row r="19" spans="1:9" ht="15" customHeight="1" x14ac:dyDescent="0.25">
      <c r="A19" s="47" t="s">
        <v>32</v>
      </c>
      <c r="B19" s="48"/>
      <c r="C19" s="49">
        <f>SUBTOTAL(9,C8:D18)</f>
        <v>125000</v>
      </c>
      <c r="D19" s="50"/>
      <c r="E19" s="20">
        <f>SUM(E8:E18)</f>
        <v>0.99999999999999989</v>
      </c>
      <c r="F19" s="21">
        <v>236571.67</v>
      </c>
      <c r="G19" s="21">
        <f>SUM(G8:G18)</f>
        <v>13428.329999999987</v>
      </c>
      <c r="H19" s="21">
        <f>SUM(H8:H18)</f>
        <v>13428.329999999987</v>
      </c>
      <c r="I19" s="22"/>
    </row>
    <row r="20" spans="1:9" ht="15" customHeight="1" thickBot="1" x14ac:dyDescent="0.3">
      <c r="A20" s="22"/>
      <c r="B20" s="4"/>
      <c r="C20" s="23"/>
      <c r="D20" s="23"/>
      <c r="E20" s="5"/>
      <c r="F20" s="23"/>
      <c r="G20" s="23"/>
      <c r="H20" s="23"/>
      <c r="I20" s="22"/>
    </row>
    <row r="21" spans="1:9" ht="30" customHeight="1" thickBot="1" x14ac:dyDescent="0.3">
      <c r="A21" s="9" t="s">
        <v>43</v>
      </c>
      <c r="B21" s="10" t="s">
        <v>8</v>
      </c>
      <c r="C21" s="11" t="s">
        <v>9</v>
      </c>
      <c r="D21" s="24" t="s">
        <v>10</v>
      </c>
      <c r="E21" s="22"/>
      <c r="F21" s="22"/>
      <c r="G21" s="22"/>
      <c r="H21" s="22"/>
      <c r="I21" s="22"/>
    </row>
    <row r="22" spans="1:9" ht="15" customHeight="1" x14ac:dyDescent="0.25">
      <c r="A22" s="19" t="s">
        <v>20</v>
      </c>
      <c r="B22" s="14" t="s">
        <v>21</v>
      </c>
      <c r="C22" s="16">
        <v>100000</v>
      </c>
      <c r="D22" s="16">
        <v>0</v>
      </c>
      <c r="E22" s="22"/>
      <c r="F22" s="22"/>
      <c r="G22" s="22"/>
      <c r="H22" s="39"/>
      <c r="I22" s="22"/>
    </row>
    <row r="23" spans="1:9" ht="15" customHeight="1" x14ac:dyDescent="0.25">
      <c r="A23" s="35" t="s">
        <v>24</v>
      </c>
      <c r="B23" s="30" t="s">
        <v>25</v>
      </c>
      <c r="C23" s="32">
        <v>0</v>
      </c>
      <c r="D23" s="32">
        <v>25000</v>
      </c>
      <c r="E23" s="22"/>
      <c r="F23" s="39"/>
      <c r="G23" s="22"/>
      <c r="H23" s="39"/>
      <c r="I23" s="40"/>
    </row>
    <row r="24" spans="1:9" ht="15" customHeight="1" x14ac:dyDescent="0.25">
      <c r="A24" s="47" t="s">
        <v>32</v>
      </c>
      <c r="B24" s="48"/>
      <c r="C24" s="51">
        <f>SUBTOTAL(9,C22:D23)</f>
        <v>125000</v>
      </c>
      <c r="D24" s="52"/>
      <c r="E24" s="22"/>
      <c r="F24" s="22"/>
      <c r="G24" s="22"/>
      <c r="H24" s="22"/>
      <c r="I24" s="22"/>
    </row>
    <row r="25" spans="1:9" ht="15" customHeight="1" x14ac:dyDescent="0.25">
      <c r="A25" s="25"/>
      <c r="B25" s="25"/>
      <c r="C25" s="25"/>
      <c r="D25" s="25"/>
      <c r="E25" s="22"/>
      <c r="F25" s="22"/>
      <c r="G25" s="22"/>
      <c r="H25" s="22"/>
      <c r="I25" s="22"/>
    </row>
    <row r="26" spans="1:9" ht="15" customHeight="1" x14ac:dyDescent="0.25">
      <c r="A26" s="41"/>
      <c r="B26" s="42" t="s">
        <v>33</v>
      </c>
      <c r="C26" s="49">
        <f>SUBTOTAL(9,C8:D25)</f>
        <v>250000</v>
      </c>
      <c r="D26" s="50"/>
      <c r="E26" s="22"/>
      <c r="F26" s="22"/>
      <c r="G26" s="22"/>
      <c r="H26" s="22"/>
      <c r="I26" s="22"/>
    </row>
    <row r="27" spans="1:9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15" customHeight="1" x14ac:dyDescent="0.25">
      <c r="A28" s="26" t="s">
        <v>34</v>
      </c>
      <c r="B28" s="22"/>
      <c r="C28" s="22"/>
      <c r="D28" s="22"/>
      <c r="E28" s="22"/>
      <c r="F28" s="22"/>
      <c r="G28" s="22"/>
      <c r="H28" s="22"/>
      <c r="I28" s="22"/>
    </row>
    <row r="29" spans="1:9" ht="15" customHeight="1" x14ac:dyDescent="0.25">
      <c r="A29" s="59" t="s">
        <v>35</v>
      </c>
      <c r="B29" s="59"/>
      <c r="C29" s="59"/>
      <c r="D29" s="59"/>
      <c r="E29" s="59"/>
      <c r="F29" s="59"/>
      <c r="G29" s="59"/>
      <c r="H29" s="59"/>
      <c r="I29" s="59"/>
    </row>
    <row r="30" spans="1:9" ht="15" customHeight="1" x14ac:dyDescent="0.25">
      <c r="A30" s="60" t="s">
        <v>36</v>
      </c>
      <c r="B30" s="60"/>
      <c r="C30" s="60"/>
      <c r="D30" s="60"/>
      <c r="E30" s="60"/>
      <c r="F30" s="60"/>
      <c r="G30" s="60"/>
      <c r="H30" s="60"/>
      <c r="I30" s="60"/>
    </row>
    <row r="31" spans="1:9" ht="15" customHeight="1" x14ac:dyDescent="0.25">
      <c r="A31" s="26"/>
      <c r="B31" s="22"/>
      <c r="C31" s="22"/>
      <c r="D31" s="22"/>
      <c r="E31" s="22"/>
      <c r="F31" s="22"/>
      <c r="G31" s="22"/>
      <c r="H31" s="22"/>
      <c r="I31" s="22"/>
    </row>
    <row r="32" spans="1:9" ht="15" customHeight="1" x14ac:dyDescent="0.25">
      <c r="A32" s="43" t="s">
        <v>37</v>
      </c>
      <c r="B32" s="27"/>
      <c r="I32" s="22"/>
    </row>
    <row r="33" spans="1:9" ht="15" customHeight="1" x14ac:dyDescent="0.25">
      <c r="A33" s="58" t="s">
        <v>38</v>
      </c>
      <c r="B33" s="58"/>
      <c r="C33" s="58"/>
      <c r="D33" s="58"/>
      <c r="E33" s="58"/>
      <c r="F33" s="58"/>
      <c r="G33" s="58"/>
      <c r="H33" s="58"/>
      <c r="I33" s="58"/>
    </row>
    <row r="34" spans="1:9" ht="15" customHeight="1" x14ac:dyDescent="0.25">
      <c r="A34" s="59" t="s">
        <v>39</v>
      </c>
      <c r="B34" s="59"/>
      <c r="C34" s="59"/>
      <c r="D34" s="59"/>
      <c r="E34" s="59"/>
      <c r="F34" s="59"/>
      <c r="G34" s="59"/>
      <c r="H34" s="59"/>
      <c r="I34" s="59"/>
    </row>
    <row r="35" spans="1:9" x14ac:dyDescent="0.25">
      <c r="A35" s="59" t="s">
        <v>40</v>
      </c>
      <c r="B35" s="59"/>
      <c r="C35" s="59"/>
      <c r="D35" s="59"/>
      <c r="E35" s="59"/>
      <c r="F35" s="59"/>
      <c r="G35" s="59"/>
      <c r="H35" s="59"/>
      <c r="I35" s="59"/>
    </row>
    <row r="40" spans="1:9" x14ac:dyDescent="0.25">
      <c r="D40" s="2"/>
    </row>
  </sheetData>
  <mergeCells count="17">
    <mergeCell ref="A33:I33"/>
    <mergeCell ref="A34:I34"/>
    <mergeCell ref="A35:I35"/>
    <mergeCell ref="C26:D26"/>
    <mergeCell ref="A29:I29"/>
    <mergeCell ref="A30:I30"/>
    <mergeCell ref="A19:B19"/>
    <mergeCell ref="C19:D19"/>
    <mergeCell ref="A24:B24"/>
    <mergeCell ref="C24:D24"/>
    <mergeCell ref="I8:I18"/>
    <mergeCell ref="H16:H17"/>
    <mergeCell ref="B1:I1"/>
    <mergeCell ref="B2:I2"/>
    <mergeCell ref="B3:I3"/>
    <mergeCell ref="B4:I4"/>
    <mergeCell ref="B5:I5"/>
  </mergeCells>
  <phoneticPr fontId="8" type="noConversion"/>
  <pageMargins left="0.7" right="0.7" top="0.75" bottom="0.75" header="0.3" footer="0.3"/>
  <pageSetup scale="64" orientation="portrait" r:id="rId1"/>
  <headerFooter>
    <oddHeader>&amp;R&amp;G</oddHeader>
    <oddFooter>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u W M x W c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L l j M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Y z F Z T G 5 q d 7 E A A A C h A Q A A E w A c A E Z v c m 1 1 b G F z L 1 N l Y 3 R p b 2 4 x L m 0 g o h g A K K A U A A A A A A A A A A A A A A A A A A A A A A A A A A A A z Y 8 x C 4 M w E I V 3 I f 8 h x E V B B L s W p 9 C 1 i 0 I H c Y j 2 W s V 4 K U k E R f z v j U 2 H D q V z b z m 4 9 + 6 7 e w Z a 2 y u k h e / Z k Q Q k M J 3 Q c K W l a C R k N K c S L A m o q 0 J N u g U 3 O c 0 t y J R P W g P a i 9 J D o 9 Q Q x W t 1 F i P k z G + y e q u 4 Q u s s d e I B I e O d w P s O X x 7 A H O l l T U s t 0 N y U H r m S 0 4 i 7 a C J / L V l X 5 q c Z S 6 h 1 C r U w 2 2 2 L S d D j V + x n i P D 9 D I 0 O M f v D L A K X n 1 G e U E s B A i 0 A F A A C A A g A u W M x W c R V D G K l A A A A 9 w A A A B I A A A A A A A A A A A A A A A A A A A A A A E N v b m Z p Z y 9 Q Y W N r Y W d l L n h t b F B L A Q I t A B Q A A g A I A L l j M V k P y u m r p A A A A O k A A A A T A A A A A A A A A A A A A A A A A P E A A A B b Q 2 9 u d G V u d F 9 U e X B l c 1 0 u e G 1 s U E s B A i 0 A F A A C A A g A u W M x W U x u a n e x A A A A o Q E A A B M A A A A A A A A A A A A A A A A A 4 g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4 A A A A A A A A l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E 3 V D E 3 O j E 3 O j Q x L j Y x M D A 1 M T l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N 1 Q x N z o y N D o z M C 4 3 N T Y 0 O D Y 2 W i I g L z 4 8 R W 5 0 c n k g V H l w Z T 0 i R m l s b E N v b H V t b l R 5 c G V z I i B W Y W x 1 Z T 0 i c 0 F B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w u D W e O 6 6 0 2 x w 4 r E e c R G E w A A A A A C A A A A A A A D Z g A A w A A A A B A A A A A s q 3 Q n L J 9 A a 6 L k N g C B O o J k A A A A A A S A A A C g A A A A E A A A A I v g O q D y 7 8 l 9 H 0 R G y c D q r I N Q A A A A f O c 6 5 w C u V + l U Q 4 t Q M y I V P j B f N E u w L T A v b w 8 f e y u C a M d B f d Z y V r F t D / s f 9 B V 5 o 9 W o 2 B s X a L l i 9 s P H P v X c 7 L S X 7 6 b R f O e z o V F d I L P 1 C c o l 7 p Y U A A A A E C L I z z C c o Y f h k Q V H V l C J h U + A G 2 4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a6059295-8e52-4a1b-8cda-1a1cae12193a" xsi:nil="true"/>
    <lcf76f155ced4ddcb4097134ff3c332f xmlns="a6059295-8e52-4a1b-8cda-1a1cae12193a">
      <Terms xmlns="http://schemas.microsoft.com/office/infopath/2007/PartnerControls"/>
    </lcf76f155ced4ddcb4097134ff3c332f>
    <TaxCatchAll xmlns="5d9af725-578f-427a-a133-cd173a082325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67033363DAE4BA1DA07C538D428E1" ma:contentTypeVersion="20" ma:contentTypeDescription="Create a new document." ma:contentTypeScope="" ma:versionID="fcf296839a68f2688e3636440ba8ef51">
  <xsd:schema xmlns:xsd="http://www.w3.org/2001/XMLSchema" xmlns:xs="http://www.w3.org/2001/XMLSchema" xmlns:p="http://schemas.microsoft.com/office/2006/metadata/properties" xmlns:ns1="http://schemas.microsoft.com/sharepoint/v3" xmlns:ns2="a6059295-8e52-4a1b-8cda-1a1cae12193a" xmlns:ns3="5d9af725-578f-427a-a133-cd173a082325" targetNamespace="http://schemas.microsoft.com/office/2006/metadata/properties" ma:root="true" ma:fieldsID="ef027b176fcc4f46805d916d2af8ad99" ns1:_="" ns2:_="" ns3:_="">
    <xsd:import namespace="http://schemas.microsoft.com/sharepoint/v3"/>
    <xsd:import namespace="a6059295-8e52-4a1b-8cda-1a1cae12193a"/>
    <xsd:import namespace="5d9af725-578f-427a-a133-cd173a082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59295-8e52-4a1b-8cda-1a1cae121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20afd9-6291-4e56-89b9-b5a4bc592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4" nillable="true" ma:displayName="Notes" ma:description="what to do with the file and its content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af725-578f-427a-a133-cd173a082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d4dca-b042-4193-a611-a15f32dba2ed}" ma:internalName="TaxCatchAll" ma:showField="CatchAllData" ma:web="5d9af725-578f-427a-a133-cd173a082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70E8AE-2B49-4330-B8A8-4E90A8617FB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FDEBE36-968B-4247-8E18-D4EB93F0A4F0}">
  <ds:schemaRefs>
    <ds:schemaRef ds:uri="http://purl.org/dc/dcmitype/"/>
    <ds:schemaRef ds:uri="a6059295-8e52-4a1b-8cda-1a1cae12193a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5d9af725-578f-427a-a133-cd173a082325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FD2816-FF86-476F-ADCF-96330C283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059295-8e52-4a1b-8cda-1a1cae12193a"/>
    <ds:schemaRef ds:uri="5d9af725-578f-427a-a133-cd173a082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64FD03-0BE4-4706-BE19-4678302BA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5(439)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2026-05-29T17:48:55Z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0x010100C7067033363DAE4BA1DA07C538D428E1</vt:lpwstr>
  </property>
  <property fmtid="{D5CDD505-2E9C-101B-9397-08002B2CF9AE}" pid="3" name="MediaServiceImageTags">
    <vt:lpwstr/>
  </property>
  <property fmtid="{D5CDD505-2E9C-101B-9397-08002B2CF9AE}" pid="4" name="MSIP_Label_0faac733-ded1-41e0-8ea6-961193f81247_Enabled">
    <vt:lpwstr>true</vt:lpwstr>
  </property>
  <property fmtid="{D5CDD505-2E9C-101B-9397-08002B2CF9AE}" pid="5" name="MSIP_Label_0faac733-ded1-41e0-8ea6-961193f81247_SetDate">
    <vt:lpwstr>2025-06-06T17:36:25Z</vt:lpwstr>
  </property>
  <property fmtid="{D5CDD505-2E9C-101B-9397-08002B2CF9AE}" pid="6" name="MSIP_Label_0faac733-ded1-41e0-8ea6-961193f81247_Method">
    <vt:lpwstr>Standard</vt:lpwstr>
  </property>
  <property fmtid="{D5CDD505-2E9C-101B-9397-08002B2CF9AE}" pid="7" name="MSIP_Label_0faac733-ded1-41e0-8ea6-961193f81247_Name">
    <vt:lpwstr>defa4170-0d19-0005-0004-bc88714345d2</vt:lpwstr>
  </property>
  <property fmtid="{D5CDD505-2E9C-101B-9397-08002B2CF9AE}" pid="8" name="MSIP_Label_0faac733-ded1-41e0-8ea6-961193f81247_SiteId">
    <vt:lpwstr>a1e65fcc-32fa-4fdd-8692-0cc2eb06676e</vt:lpwstr>
  </property>
  <property fmtid="{D5CDD505-2E9C-101B-9397-08002B2CF9AE}" pid="9" name="MSIP_Label_0faac733-ded1-41e0-8ea6-961193f81247_ActionId">
    <vt:lpwstr>30c67d0f-6d1a-4609-bef0-2f4538184532</vt:lpwstr>
  </property>
  <property fmtid="{D5CDD505-2E9C-101B-9397-08002B2CF9AE}" pid="10" name="MSIP_Label_0faac733-ded1-41e0-8ea6-961193f81247_ContentBits">
    <vt:lpwstr>0</vt:lpwstr>
  </property>
</Properties>
</file>