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L:\HRRS-10\POOLED FUND\A - Complete List of Pooled Fund Projects\TPF &amp; SPR Projects\TPF-5(243)--Thor--Solicit 1300\"/>
    </mc:Choice>
  </mc:AlternateContent>
  <xr:revisionPtr revIDLastSave="0" documentId="8_{F83F7D0E-D2A6-4579-BCEE-54FA3F6C17C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Master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6" i="1" l="1"/>
  <c r="F21" i="1" s="1"/>
  <c r="I21" i="1" s="1"/>
  <c r="H25" i="1"/>
  <c r="H24" i="1"/>
  <c r="H23" i="1"/>
  <c r="H22" i="1"/>
  <c r="H21" i="1"/>
  <c r="H20" i="1"/>
  <c r="H19" i="1"/>
  <c r="H16" i="1"/>
  <c r="H15" i="1"/>
  <c r="H14" i="1"/>
  <c r="H13" i="1"/>
  <c r="H12" i="1"/>
  <c r="H11" i="1"/>
  <c r="H10" i="1"/>
  <c r="G26" i="1"/>
  <c r="F17" i="1" l="1"/>
  <c r="F11" i="1"/>
  <c r="F23" i="1"/>
  <c r="I23" i="1" s="1"/>
  <c r="F22" i="1"/>
  <c r="I22" i="1" s="1"/>
  <c r="F16" i="1"/>
  <c r="F10" i="1"/>
  <c r="F24" i="1"/>
  <c r="I24" i="1" s="1"/>
  <c r="F13" i="1"/>
  <c r="F19" i="1"/>
  <c r="F12" i="1"/>
  <c r="F25" i="1"/>
  <c r="I25" i="1" s="1"/>
  <c r="F14" i="1"/>
  <c r="F18" i="1"/>
  <c r="F20" i="1"/>
  <c r="I20" i="1" s="1"/>
  <c r="F15" i="1"/>
  <c r="F9" i="1"/>
  <c r="D26" i="1"/>
  <c r="H26" i="1" l="1"/>
  <c r="I17" i="1" s="1"/>
  <c r="F8" i="1"/>
  <c r="I18" i="1" l="1"/>
  <c r="I14" i="1"/>
  <c r="I8" i="1"/>
  <c r="I11" i="1"/>
  <c r="I13" i="1"/>
  <c r="I10" i="1"/>
  <c r="I15" i="1"/>
  <c r="I9" i="1"/>
  <c r="I16" i="1"/>
  <c r="I19" i="1"/>
  <c r="I12" i="1"/>
  <c r="F26" i="1"/>
  <c r="I26" i="1" l="1"/>
</calcChain>
</file>

<file path=xl/sharedStrings.xml><?xml version="1.0" encoding="utf-8"?>
<sst xmlns="http://schemas.openxmlformats.org/spreadsheetml/2006/main" count="46" uniqueCount="22">
  <si>
    <t>Contribution Percentage</t>
  </si>
  <si>
    <t>Originally Obligated in FMIS</t>
  </si>
  <si>
    <t>Currently Obligated in FMIS</t>
  </si>
  <si>
    <t>NEW MEXICO</t>
  </si>
  <si>
    <t>L56E</t>
  </si>
  <si>
    <t>Note:</t>
  </si>
  <si>
    <t>Remaing Project Funds</t>
  </si>
  <si>
    <t>UDO Funds to Return to Partners (based on Cont %)</t>
  </si>
  <si>
    <t>Total Project Funds</t>
  </si>
  <si>
    <t>Total Expenditures</t>
  </si>
  <si>
    <t>Project No.: TPF-5(243)</t>
  </si>
  <si>
    <t>IOWA</t>
  </si>
  <si>
    <t>NEW YORK</t>
  </si>
  <si>
    <t>OHIO</t>
  </si>
  <si>
    <t>OKLAHOMA</t>
  </si>
  <si>
    <t>TEXAS</t>
  </si>
  <si>
    <t>WISCONSIN</t>
  </si>
  <si>
    <t>Project Manager: Carol Tan</t>
  </si>
  <si>
    <t>L56O</t>
  </si>
  <si>
    <t>M560</t>
  </si>
  <si>
    <t>as of 10/8/2025</t>
  </si>
  <si>
    <t>TPF-5(243) Closeout Memorandum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</si>
</sst>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.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Times New Roman"/>
      <family val="1"/>
    </font>
    <font>
      <sz val="11"/>
      <name val="Times New Roman"/>
      <family val="1"/>
    </font>
    <font>
      <b/>
      <u/>
      <sz val="1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theme="2" tint="-9.9978637043366805E-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46">
    <xf numFmtId="0" fontId="0" fillId="0" borderId="0" xfId="0"/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Fill="1"/>
    <xf numFmtId="0" fontId="3" fillId="0" borderId="0" xfId="0" applyFont="1" applyFill="1" applyAlignment="1">
      <alignment horizontal="center"/>
    </xf>
    <xf numFmtId="0" fontId="3" fillId="0" borderId="0" xfId="0" applyFont="1"/>
    <xf numFmtId="0" fontId="3" fillId="0" borderId="0" xfId="0" applyFont="1" applyFill="1" applyBorder="1" applyAlignment="1">
      <alignment horizontal="center"/>
    </xf>
    <xf numFmtId="0" fontId="3" fillId="0" borderId="0" xfId="0" applyFont="1" applyFill="1" applyBorder="1" applyAlignment="1"/>
    <xf numFmtId="0" fontId="3" fillId="0" borderId="0" xfId="0" applyFont="1" applyBorder="1" applyAlignment="1"/>
    <xf numFmtId="0" fontId="3" fillId="0" borderId="0" xfId="0" applyFont="1" applyBorder="1" applyAlignment="1">
      <alignment horizontal="center"/>
    </xf>
    <xf numFmtId="0" fontId="2" fillId="0" borderId="0" xfId="0" applyFont="1" applyFill="1" applyBorder="1" applyAlignment="1"/>
    <xf numFmtId="0" fontId="3" fillId="0" borderId="0" xfId="0" applyFont="1" applyFill="1" applyBorder="1" applyAlignment="1">
      <alignment horizontal="left"/>
    </xf>
    <xf numFmtId="0" fontId="3" fillId="0" borderId="0" xfId="0" applyFont="1" applyBorder="1" applyAlignment="1">
      <alignment horizontal="left"/>
    </xf>
    <xf numFmtId="0" fontId="3" fillId="0" borderId="0" xfId="0" applyFont="1" applyAlignment="1">
      <alignment horizontal="left"/>
    </xf>
    <xf numFmtId="0" fontId="2" fillId="0" borderId="0" xfId="0" applyFont="1" applyFill="1" applyBorder="1" applyAlignment="1">
      <alignment horizontal="right"/>
    </xf>
    <xf numFmtId="0" fontId="3" fillId="0" borderId="0" xfId="0" applyFont="1" applyAlignment="1">
      <alignment horizontal="right"/>
    </xf>
    <xf numFmtId="0" fontId="2" fillId="0" borderId="0" xfId="0" applyFont="1" applyFill="1" applyBorder="1" applyAlignment="1">
      <alignment horizontal="center"/>
    </xf>
    <xf numFmtId="0" fontId="3" fillId="0" borderId="0" xfId="0" applyFont="1" applyBorder="1"/>
    <xf numFmtId="0" fontId="3" fillId="0" borderId="0" xfId="0" applyFont="1" applyFill="1" applyAlignment="1">
      <alignment horizontal="center" vertical="top"/>
    </xf>
    <xf numFmtId="0" fontId="2" fillId="0" borderId="0" xfId="0" applyFont="1" applyFill="1" applyBorder="1" applyAlignment="1">
      <alignment wrapText="1"/>
    </xf>
    <xf numFmtId="0" fontId="3" fillId="0" borderId="1" xfId="0" applyFont="1" applyBorder="1"/>
    <xf numFmtId="10" fontId="3" fillId="0" borderId="1" xfId="0" applyNumberFormat="1" applyFont="1" applyFill="1" applyBorder="1" applyAlignment="1">
      <alignment horizontal="right"/>
    </xf>
    <xf numFmtId="43" fontId="3" fillId="2" borderId="1" xfId="1" applyFont="1" applyFill="1" applyBorder="1" applyAlignment="1">
      <alignment horizontal="right"/>
    </xf>
    <xf numFmtId="0" fontId="3" fillId="0" borderId="2" xfId="0" applyFont="1" applyFill="1" applyBorder="1"/>
    <xf numFmtId="43" fontId="3" fillId="0" borderId="2" xfId="1" applyFont="1" applyFill="1" applyBorder="1" applyAlignment="1">
      <alignment horizontal="right"/>
    </xf>
    <xf numFmtId="0" fontId="3" fillId="0" borderId="2" xfId="0" applyFont="1" applyBorder="1" applyAlignment="1">
      <alignment horizontal="center"/>
    </xf>
    <xf numFmtId="43" fontId="3" fillId="2" borderId="2" xfId="1" applyFont="1" applyFill="1" applyBorder="1" applyAlignment="1">
      <alignment horizontal="right"/>
    </xf>
    <xf numFmtId="0" fontId="3" fillId="0" borderId="2" xfId="0" applyFont="1" applyFill="1" applyBorder="1" applyAlignment="1">
      <alignment horizontal="center" vertical="top"/>
    </xf>
    <xf numFmtId="10" fontId="2" fillId="0" borderId="2" xfId="0" applyNumberFormat="1" applyFont="1" applyFill="1" applyBorder="1" applyAlignment="1">
      <alignment horizontal="right"/>
    </xf>
    <xf numFmtId="164" fontId="2" fillId="0" borderId="2" xfId="0" applyNumberFormat="1" applyFont="1" applyFill="1" applyBorder="1" applyAlignment="1">
      <alignment horizontal="right"/>
    </xf>
    <xf numFmtId="0" fontId="3" fillId="0" borderId="0" xfId="0" applyFont="1" applyFill="1" applyBorder="1"/>
    <xf numFmtId="0" fontId="4" fillId="0" borderId="0" xfId="0" applyFont="1" applyFill="1" applyBorder="1"/>
    <xf numFmtId="0" fontId="3" fillId="0" borderId="0" xfId="0" applyFont="1" applyFill="1" applyAlignment="1"/>
    <xf numFmtId="164" fontId="3" fillId="0" borderId="0" xfId="0" applyNumberFormat="1" applyFont="1" applyFill="1" applyAlignment="1"/>
    <xf numFmtId="0" fontId="2" fillId="0" borderId="2" xfId="0" applyFont="1" applyFill="1" applyBorder="1"/>
    <xf numFmtId="0" fontId="2" fillId="0" borderId="3" xfId="0" applyNumberFormat="1" applyFont="1" applyFill="1" applyBorder="1" applyAlignment="1">
      <alignment horizontal="center"/>
    </xf>
    <xf numFmtId="0" fontId="2" fillId="0" borderId="4" xfId="0" applyFont="1" applyFill="1" applyBorder="1" applyAlignment="1">
      <alignment horizontal="center" wrapText="1"/>
    </xf>
    <xf numFmtId="0" fontId="2" fillId="0" borderId="4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 wrapText="1"/>
    </xf>
    <xf numFmtId="39" fontId="3" fillId="0" borderId="1" xfId="2" applyNumberFormat="1" applyFont="1" applyFill="1" applyBorder="1"/>
    <xf numFmtId="39" fontId="3" fillId="0" borderId="2" xfId="2" applyNumberFormat="1" applyFont="1" applyFill="1" applyBorder="1"/>
    <xf numFmtId="43" fontId="3" fillId="0" borderId="2" xfId="1" applyFont="1" applyFill="1" applyBorder="1"/>
    <xf numFmtId="4" fontId="3" fillId="0" borderId="2" xfId="0" applyNumberFormat="1" applyFont="1" applyFill="1" applyBorder="1"/>
    <xf numFmtId="164" fontId="2" fillId="3" borderId="2" xfId="0" applyNumberFormat="1" applyFont="1" applyFill="1" applyBorder="1" applyAlignment="1">
      <alignment horizontal="right"/>
    </xf>
    <xf numFmtId="0" fontId="2" fillId="0" borderId="0" xfId="0" applyFont="1" applyFill="1" applyBorder="1" applyAlignment="1">
      <alignment horizontal="left"/>
    </xf>
    <xf numFmtId="0" fontId="3" fillId="0" borderId="0" xfId="0" applyFont="1" applyBorder="1" applyAlignment="1">
      <alignment horizontal="left"/>
    </xf>
  </cellXfs>
  <cellStyles count="3">
    <cellStyle name="Comma" xfId="1" builtinId="3"/>
    <cellStyle name="Currency" xfId="2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5"/>
  <sheetViews>
    <sheetView tabSelected="1" topLeftCell="A4" zoomScale="140" zoomScaleNormal="140" workbookViewId="0">
      <selection activeCell="D5" sqref="D5"/>
    </sheetView>
  </sheetViews>
  <sheetFormatPr defaultRowHeight="15" x14ac:dyDescent="0.25"/>
  <cols>
    <col min="1" max="1" width="23.7109375" style="5" customWidth="1"/>
    <col min="2" max="2" width="13.28515625" style="5" customWidth="1"/>
    <col min="3" max="3" width="12.28515625" style="5" customWidth="1"/>
    <col min="4" max="5" width="14.140625" style="5" customWidth="1"/>
    <col min="6" max="6" width="14.85546875" style="5" customWidth="1"/>
    <col min="7" max="7" width="17.42578125" style="5" customWidth="1"/>
    <col min="8" max="8" width="14.28515625" style="5" customWidth="1"/>
    <col min="9" max="9" width="19.140625" style="5" customWidth="1"/>
    <col min="10" max="16384" width="9.140625" style="5"/>
  </cols>
  <sheetData>
    <row r="1" spans="1:10" x14ac:dyDescent="0.25">
      <c r="A1" s="44" t="s">
        <v>10</v>
      </c>
      <c r="B1" s="45"/>
      <c r="C1" s="1"/>
      <c r="D1" s="2"/>
      <c r="E1" s="3"/>
      <c r="F1" s="4"/>
      <c r="G1" s="3"/>
      <c r="H1" s="3"/>
      <c r="I1" s="3"/>
    </row>
    <row r="2" spans="1:10" x14ac:dyDescent="0.25">
      <c r="A2" s="44" t="s">
        <v>17</v>
      </c>
      <c r="B2" s="45"/>
      <c r="C2" s="6"/>
      <c r="D2" s="7"/>
      <c r="E2" s="8"/>
      <c r="F2" s="9"/>
      <c r="G2" s="3"/>
      <c r="H2" s="10"/>
      <c r="I2" s="10"/>
    </row>
    <row r="3" spans="1:10" x14ac:dyDescent="0.25">
      <c r="A3" s="11" t="s">
        <v>20</v>
      </c>
      <c r="B3" s="12"/>
      <c r="C3" s="6"/>
      <c r="D3" s="7"/>
      <c r="E3" s="8"/>
      <c r="F3" s="9"/>
      <c r="G3" s="3"/>
      <c r="H3" s="10"/>
      <c r="I3" s="10"/>
    </row>
    <row r="4" spans="1:10" x14ac:dyDescent="0.25">
      <c r="B4" s="13"/>
      <c r="C4" s="6"/>
      <c r="D4" s="7"/>
      <c r="E4" s="8"/>
      <c r="F4" s="9"/>
      <c r="G4" s="3"/>
      <c r="H4" s="10"/>
      <c r="I4" s="10"/>
    </row>
    <row r="5" spans="1:10" x14ac:dyDescent="0.25">
      <c r="A5" s="14"/>
      <c r="B5" s="15"/>
      <c r="C5" s="6"/>
      <c r="D5" s="7"/>
      <c r="E5" s="8"/>
      <c r="F5" s="9"/>
      <c r="G5" s="16"/>
      <c r="H5" s="16"/>
      <c r="I5" s="16"/>
      <c r="J5" s="17"/>
    </row>
    <row r="6" spans="1:10" ht="15.75" customHeight="1" thickBot="1" x14ac:dyDescent="0.3">
      <c r="A6" s="11" t="s">
        <v>21</v>
      </c>
      <c r="B6" s="6"/>
      <c r="C6" s="18"/>
      <c r="D6" s="4"/>
      <c r="E6" s="4"/>
      <c r="F6" s="4"/>
      <c r="G6" s="19"/>
      <c r="H6" s="6"/>
      <c r="I6" s="6"/>
      <c r="J6" s="17"/>
    </row>
    <row r="7" spans="1:10" ht="42.75" customHeight="1" thickBot="1" x14ac:dyDescent="0.3">
      <c r="A7" s="35"/>
      <c r="B7" s="36"/>
      <c r="C7" s="36"/>
      <c r="D7" s="36" t="s">
        <v>1</v>
      </c>
      <c r="E7" s="36" t="s">
        <v>2</v>
      </c>
      <c r="F7" s="36" t="s">
        <v>0</v>
      </c>
      <c r="G7" s="37" t="s">
        <v>9</v>
      </c>
      <c r="H7" s="36" t="s">
        <v>6</v>
      </c>
      <c r="I7" s="38" t="s">
        <v>7</v>
      </c>
    </row>
    <row r="8" spans="1:10" x14ac:dyDescent="0.25">
      <c r="A8" s="20" t="s">
        <v>11</v>
      </c>
      <c r="B8" s="24">
        <v>0</v>
      </c>
      <c r="C8" s="25"/>
      <c r="D8" s="40">
        <v>15000</v>
      </c>
      <c r="E8" s="41">
        <v>15000</v>
      </c>
      <c r="F8" s="21">
        <f>E8/$E$26</f>
        <v>0.02</v>
      </c>
      <c r="G8" s="41"/>
      <c r="H8" s="24"/>
      <c r="I8" s="22">
        <f>F8*H26</f>
        <v>0</v>
      </c>
    </row>
    <row r="9" spans="1:10" x14ac:dyDescent="0.25">
      <c r="A9" s="20" t="s">
        <v>11</v>
      </c>
      <c r="B9" s="24">
        <v>0</v>
      </c>
      <c r="C9" s="25" t="s">
        <v>4</v>
      </c>
      <c r="D9" s="40">
        <v>15000</v>
      </c>
      <c r="E9" s="41">
        <v>15000</v>
      </c>
      <c r="F9" s="21">
        <f>E9/$E$26</f>
        <v>0.02</v>
      </c>
      <c r="G9" s="41">
        <v>30000</v>
      </c>
      <c r="H9" s="24"/>
      <c r="I9" s="26">
        <f>F9*H26</f>
        <v>0</v>
      </c>
    </row>
    <row r="10" spans="1:10" x14ac:dyDescent="0.25">
      <c r="A10" s="23" t="s">
        <v>3</v>
      </c>
      <c r="B10" s="24">
        <v>0</v>
      </c>
      <c r="C10" s="25" t="s">
        <v>4</v>
      </c>
      <c r="D10" s="40">
        <v>150000</v>
      </c>
      <c r="E10" s="41">
        <v>150000</v>
      </c>
      <c r="F10" s="21">
        <f>E10/$E$26</f>
        <v>0.2</v>
      </c>
      <c r="G10" s="41">
        <v>150000</v>
      </c>
      <c r="H10" s="24">
        <f>E10-G10</f>
        <v>0</v>
      </c>
      <c r="I10" s="26">
        <f>F10*H26</f>
        <v>0</v>
      </c>
    </row>
    <row r="11" spans="1:10" x14ac:dyDescent="0.25">
      <c r="A11" s="23" t="s">
        <v>12</v>
      </c>
      <c r="B11" s="24">
        <v>0</v>
      </c>
      <c r="C11" s="25" t="s">
        <v>4</v>
      </c>
      <c r="D11" s="40">
        <v>50000</v>
      </c>
      <c r="E11" s="41">
        <v>50000</v>
      </c>
      <c r="F11" s="21">
        <f>E11/$E$26</f>
        <v>6.6666666666666666E-2</v>
      </c>
      <c r="G11" s="41">
        <v>50000</v>
      </c>
      <c r="H11" s="24">
        <f>E11-G11</f>
        <v>0</v>
      </c>
      <c r="I11" s="26">
        <f>F11*H26</f>
        <v>0</v>
      </c>
    </row>
    <row r="12" spans="1:10" x14ac:dyDescent="0.25">
      <c r="A12" s="23" t="s">
        <v>12</v>
      </c>
      <c r="B12" s="24">
        <v>0</v>
      </c>
      <c r="C12" s="25" t="s">
        <v>4</v>
      </c>
      <c r="D12" s="40">
        <v>50000</v>
      </c>
      <c r="E12" s="41">
        <v>50000</v>
      </c>
      <c r="F12" s="21">
        <f>E12/$E$26</f>
        <v>6.6666666666666666E-2</v>
      </c>
      <c r="G12" s="41">
        <v>50000</v>
      </c>
      <c r="H12" s="24">
        <f>E12-G12</f>
        <v>0</v>
      </c>
      <c r="I12" s="26">
        <f>F12*H26</f>
        <v>0</v>
      </c>
    </row>
    <row r="13" spans="1:10" x14ac:dyDescent="0.25">
      <c r="A13" s="23" t="s">
        <v>12</v>
      </c>
      <c r="B13" s="24">
        <v>0</v>
      </c>
      <c r="C13" s="25" t="s">
        <v>19</v>
      </c>
      <c r="D13" s="40">
        <v>50000</v>
      </c>
      <c r="E13" s="41">
        <v>50000</v>
      </c>
      <c r="F13" s="21">
        <f>E13/$E$26</f>
        <v>6.6666666666666666E-2</v>
      </c>
      <c r="G13" s="41">
        <v>50000</v>
      </c>
      <c r="H13" s="24">
        <f>E13-G13</f>
        <v>0</v>
      </c>
      <c r="I13" s="26">
        <f>F13*H26</f>
        <v>0</v>
      </c>
    </row>
    <row r="14" spans="1:10" x14ac:dyDescent="0.25">
      <c r="A14" s="23" t="s">
        <v>13</v>
      </c>
      <c r="B14" s="24">
        <v>0</v>
      </c>
      <c r="C14" s="25" t="s">
        <v>18</v>
      </c>
      <c r="D14" s="40">
        <v>50000</v>
      </c>
      <c r="E14" s="41">
        <v>50000</v>
      </c>
      <c r="F14" s="21">
        <f>E14/$E$26</f>
        <v>6.6666666666666666E-2</v>
      </c>
      <c r="G14" s="41">
        <v>50000</v>
      </c>
      <c r="H14" s="24">
        <f>E14-G14</f>
        <v>0</v>
      </c>
      <c r="I14" s="26">
        <f>F14*H26</f>
        <v>0</v>
      </c>
    </row>
    <row r="15" spans="1:10" x14ac:dyDescent="0.25">
      <c r="A15" s="23" t="s">
        <v>13</v>
      </c>
      <c r="B15" s="24">
        <v>0</v>
      </c>
      <c r="C15" s="25" t="s">
        <v>18</v>
      </c>
      <c r="D15" s="40">
        <v>50000</v>
      </c>
      <c r="E15" s="41">
        <v>50000</v>
      </c>
      <c r="F15" s="21">
        <f>E15/$E$26</f>
        <v>6.6666666666666666E-2</v>
      </c>
      <c r="G15" s="41">
        <v>50000</v>
      </c>
      <c r="H15" s="24">
        <f>E15-G15</f>
        <v>0</v>
      </c>
      <c r="I15" s="26">
        <f>F15*H26</f>
        <v>0</v>
      </c>
    </row>
    <row r="16" spans="1:10" x14ac:dyDescent="0.25">
      <c r="A16" s="23" t="s">
        <v>13</v>
      </c>
      <c r="B16" s="24">
        <v>0</v>
      </c>
      <c r="C16" s="25" t="s">
        <v>4</v>
      </c>
      <c r="D16" s="40">
        <v>50000</v>
      </c>
      <c r="E16" s="41">
        <v>50000</v>
      </c>
      <c r="F16" s="21">
        <f>E16/$E$26</f>
        <v>6.6666666666666666E-2</v>
      </c>
      <c r="G16" s="41">
        <v>50000</v>
      </c>
      <c r="H16" s="24">
        <f>E16-G16</f>
        <v>0</v>
      </c>
      <c r="I16" s="26">
        <f>F16*H26</f>
        <v>0</v>
      </c>
    </row>
    <row r="17" spans="1:9" x14ac:dyDescent="0.25">
      <c r="A17" s="23" t="s">
        <v>14</v>
      </c>
      <c r="B17" s="24">
        <v>0</v>
      </c>
      <c r="D17" s="40">
        <v>50000</v>
      </c>
      <c r="E17" s="41">
        <v>50000</v>
      </c>
      <c r="F17" s="21">
        <f>E17/$E$26</f>
        <v>6.6666666666666666E-2</v>
      </c>
      <c r="G17" s="41"/>
      <c r="H17" s="24"/>
      <c r="I17" s="26">
        <f>F17*H26</f>
        <v>0</v>
      </c>
    </row>
    <row r="18" spans="1:9" x14ac:dyDescent="0.25">
      <c r="A18" s="23" t="s">
        <v>14</v>
      </c>
      <c r="B18" s="24">
        <v>0</v>
      </c>
      <c r="C18" s="25" t="s">
        <v>19</v>
      </c>
      <c r="D18" s="40">
        <v>50000</v>
      </c>
      <c r="E18" s="41">
        <v>50000</v>
      </c>
      <c r="F18" s="21">
        <f>E18/$E$26</f>
        <v>6.6666666666666666E-2</v>
      </c>
      <c r="G18" s="41">
        <v>100000</v>
      </c>
      <c r="H18" s="24"/>
      <c r="I18" s="26">
        <f>F18*H26</f>
        <v>0</v>
      </c>
    </row>
    <row r="19" spans="1:9" x14ac:dyDescent="0.25">
      <c r="A19" s="23" t="s">
        <v>14</v>
      </c>
      <c r="B19" s="24">
        <v>0</v>
      </c>
      <c r="C19" s="25" t="s">
        <v>19</v>
      </c>
      <c r="D19" s="40">
        <v>50000</v>
      </c>
      <c r="E19" s="41">
        <v>50000</v>
      </c>
      <c r="F19" s="21">
        <f>E19/$E$26</f>
        <v>6.6666666666666666E-2</v>
      </c>
      <c r="G19" s="42">
        <v>50000</v>
      </c>
      <c r="H19" s="24">
        <f>E19-G19</f>
        <v>0</v>
      </c>
      <c r="I19" s="26">
        <f>F19*H26</f>
        <v>0</v>
      </c>
    </row>
    <row r="20" spans="1:9" x14ac:dyDescent="0.25">
      <c r="A20" s="23" t="s">
        <v>15</v>
      </c>
      <c r="B20" s="24"/>
      <c r="C20" s="25" t="s">
        <v>18</v>
      </c>
      <c r="D20" s="39">
        <v>25000</v>
      </c>
      <c r="E20" s="41">
        <v>25000</v>
      </c>
      <c r="F20" s="21">
        <f>E20/$E$26</f>
        <v>3.3333333333333333E-2</v>
      </c>
      <c r="G20" s="42">
        <v>25000</v>
      </c>
      <c r="H20" s="24">
        <f>E20-G20</f>
        <v>0</v>
      </c>
      <c r="I20" s="26">
        <f t="shared" ref="I20:I25" si="0">F20*H27</f>
        <v>0</v>
      </c>
    </row>
    <row r="21" spans="1:9" x14ac:dyDescent="0.25">
      <c r="A21" s="23" t="s">
        <v>15</v>
      </c>
      <c r="B21" s="24"/>
      <c r="C21" s="25" t="s">
        <v>4</v>
      </c>
      <c r="D21" s="39">
        <v>25000</v>
      </c>
      <c r="E21" s="41">
        <v>25000</v>
      </c>
      <c r="F21" s="21">
        <f>E21/$E$26</f>
        <v>3.3333333333333333E-2</v>
      </c>
      <c r="G21" s="42">
        <v>25000</v>
      </c>
      <c r="H21" s="24">
        <f>E21-G21</f>
        <v>0</v>
      </c>
      <c r="I21" s="26">
        <f t="shared" si="0"/>
        <v>0</v>
      </c>
    </row>
    <row r="22" spans="1:9" x14ac:dyDescent="0.25">
      <c r="A22" s="23" t="s">
        <v>15</v>
      </c>
      <c r="B22" s="24"/>
      <c r="C22" s="25" t="s">
        <v>4</v>
      </c>
      <c r="D22" s="39">
        <v>25000</v>
      </c>
      <c r="E22" s="41">
        <v>25000</v>
      </c>
      <c r="F22" s="21">
        <f>E22/$E$26</f>
        <v>3.3333333333333333E-2</v>
      </c>
      <c r="G22" s="42">
        <v>25000</v>
      </c>
      <c r="H22" s="24">
        <f>E22-G22</f>
        <v>0</v>
      </c>
      <c r="I22" s="26">
        <f t="shared" si="0"/>
        <v>0</v>
      </c>
    </row>
    <row r="23" spans="1:9" x14ac:dyDescent="0.25">
      <c r="A23" s="23" t="s">
        <v>16</v>
      </c>
      <c r="B23" s="24"/>
      <c r="C23" s="25" t="s">
        <v>4</v>
      </c>
      <c r="D23" s="40">
        <v>15000</v>
      </c>
      <c r="E23" s="41">
        <v>15000</v>
      </c>
      <c r="F23" s="21">
        <f>E23/$E$26</f>
        <v>0.02</v>
      </c>
      <c r="G23" s="42">
        <v>15000</v>
      </c>
      <c r="H23" s="24">
        <f>E23-G23</f>
        <v>0</v>
      </c>
      <c r="I23" s="26">
        <f t="shared" si="0"/>
        <v>0</v>
      </c>
    </row>
    <row r="24" spans="1:9" x14ac:dyDescent="0.25">
      <c r="A24" s="23" t="s">
        <v>16</v>
      </c>
      <c r="B24" s="24"/>
      <c r="C24" s="25" t="s">
        <v>4</v>
      </c>
      <c r="D24" s="40">
        <v>15000</v>
      </c>
      <c r="E24" s="41">
        <v>15000</v>
      </c>
      <c r="F24" s="21">
        <f>E24/$E$26</f>
        <v>0.02</v>
      </c>
      <c r="G24" s="42">
        <v>15000</v>
      </c>
      <c r="H24" s="24">
        <f>E24-G24</f>
        <v>0</v>
      </c>
      <c r="I24" s="26">
        <f t="shared" si="0"/>
        <v>0</v>
      </c>
    </row>
    <row r="25" spans="1:9" x14ac:dyDescent="0.25">
      <c r="A25" s="23" t="s">
        <v>16</v>
      </c>
      <c r="B25" s="24"/>
      <c r="C25" s="25" t="s">
        <v>19</v>
      </c>
      <c r="D25" s="40">
        <v>15000</v>
      </c>
      <c r="E25" s="41">
        <v>15000</v>
      </c>
      <c r="F25" s="21">
        <f>E25/$E$26</f>
        <v>0.02</v>
      </c>
      <c r="G25" s="42">
        <v>15000</v>
      </c>
      <c r="H25" s="24">
        <f>E25-G25</f>
        <v>0</v>
      </c>
      <c r="I25" s="26">
        <f t="shared" si="0"/>
        <v>0</v>
      </c>
    </row>
    <row r="26" spans="1:9" x14ac:dyDescent="0.25">
      <c r="A26" s="34" t="s">
        <v>8</v>
      </c>
      <c r="B26" s="24">
        <v>0</v>
      </c>
      <c r="C26" s="27"/>
      <c r="D26" s="29">
        <f>SUM(D8:D25)</f>
        <v>750000</v>
      </c>
      <c r="E26" s="29">
        <f>SUM(E8:E25)</f>
        <v>750000</v>
      </c>
      <c r="F26" s="28">
        <f>SUM(F8:F25)</f>
        <v>1</v>
      </c>
      <c r="G26" s="29">
        <f>SUM(G8:G25)</f>
        <v>750000</v>
      </c>
      <c r="H26" s="29">
        <f>E26-G26</f>
        <v>0</v>
      </c>
      <c r="I26" s="43">
        <f>SUM(I8:I25)</f>
        <v>0</v>
      </c>
    </row>
    <row r="27" spans="1:9" x14ac:dyDescent="0.25">
      <c r="A27" s="31" t="s">
        <v>5</v>
      </c>
      <c r="B27" s="30"/>
      <c r="C27" s="18"/>
      <c r="D27" s="3"/>
      <c r="E27" s="3"/>
      <c r="F27" s="4"/>
      <c r="G27" s="3"/>
      <c r="H27" s="3"/>
      <c r="I27" s="3"/>
    </row>
    <row r="28" spans="1:9" s="3" customFormat="1" x14ac:dyDescent="0.25">
      <c r="A28" s="7"/>
      <c r="B28" s="32"/>
      <c r="C28" s="32"/>
      <c r="D28" s="32"/>
      <c r="E28" s="32"/>
      <c r="F28" s="32"/>
      <c r="H28" s="33"/>
      <c r="I28" s="33"/>
    </row>
    <row r="29" spans="1:9" s="3" customFormat="1" x14ac:dyDescent="0.25">
      <c r="A29" s="7"/>
    </row>
    <row r="33" s="5" customFormat="1" x14ac:dyDescent="0.25"/>
    <row r="34" s="5" customFormat="1" x14ac:dyDescent="0.25"/>
    <row r="35" s="5" customFormat="1" x14ac:dyDescent="0.25"/>
  </sheetData>
  <mergeCells count="2">
    <mergeCell ref="A1:B1"/>
    <mergeCell ref="A2:B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Master</vt:lpstr>
    </vt:vector>
  </TitlesOfParts>
  <Company>DOT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debra.rinderknecht</dc:creator>
  <cp:lastModifiedBy>Sergeson, Patricia (FHWA)</cp:lastModifiedBy>
  <dcterms:created xsi:type="dcterms:W3CDTF">2011-08-11T15:02:45Z</dcterms:created>
  <dcterms:modified xsi:type="dcterms:W3CDTF">2025-10-08T18:20:23Z</dcterms:modified>
</cp:coreProperties>
</file>