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95)--Missouri--Solicit#1476\"/>
    </mc:Choice>
  </mc:AlternateContent>
  <xr:revisionPtr revIDLastSave="0" documentId="8_{056EEBAC-6A67-436F-B713-6E794094FF18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Mas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E9" i="1"/>
  <c r="E10" i="1"/>
  <c r="E11" i="1"/>
  <c r="E12" i="1"/>
  <c r="E13" i="1"/>
  <c r="E14" i="1"/>
  <c r="E8" i="1"/>
  <c r="H8" i="1" l="1"/>
  <c r="H14" i="1"/>
  <c r="H13" i="1"/>
  <c r="H12" i="1"/>
  <c r="H11" i="1"/>
  <c r="H10" i="1"/>
  <c r="H9" i="1"/>
  <c r="G15" i="1"/>
  <c r="E15" i="1" l="1"/>
  <c r="H15" i="1" s="1"/>
  <c r="D15" i="1"/>
  <c r="F13" i="1" l="1"/>
  <c r="F8" i="1"/>
  <c r="F12" i="1"/>
  <c r="F14" i="1"/>
  <c r="I14" i="1" s="1"/>
  <c r="F9" i="1"/>
  <c r="I9" i="1" s="1"/>
  <c r="F10" i="1"/>
  <c r="F11" i="1"/>
  <c r="I12" i="1" l="1"/>
  <c r="I13" i="1"/>
  <c r="I11" i="1"/>
  <c r="I10" i="1"/>
  <c r="I8" i="1"/>
  <c r="F15" i="1"/>
  <c r="I15" i="1" l="1"/>
</calcChain>
</file>

<file path=xl/sharedStrings.xml><?xml version="1.0" encoding="utf-8"?>
<sst xmlns="http://schemas.openxmlformats.org/spreadsheetml/2006/main" count="18" uniqueCount="18">
  <si>
    <t>Final</t>
  </si>
  <si>
    <t>Originally Obligated in FMIS</t>
  </si>
  <si>
    <t>Currently Obligated in FMIS</t>
  </si>
  <si>
    <t>Contribution Percentage</t>
  </si>
  <si>
    <t>Total Expenditures</t>
  </si>
  <si>
    <t>Remaing Project Funds</t>
  </si>
  <si>
    <t>UDO Funds to Return to Partners (based on Cont %)</t>
  </si>
  <si>
    <t>CALIFORNIA</t>
  </si>
  <si>
    <t>Total Project Funds</t>
  </si>
  <si>
    <t>Note:</t>
  </si>
  <si>
    <t>Project No.: TPF-5(395)</t>
  </si>
  <si>
    <t>Project Manager: Jen Harper</t>
  </si>
  <si>
    <t>GEORGIA</t>
  </si>
  <si>
    <t>MISSOURI</t>
  </si>
  <si>
    <t>NEW YORK</t>
  </si>
  <si>
    <t>TEXAS</t>
  </si>
  <si>
    <t>VIRGINIA</t>
  </si>
  <si>
    <t>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</si>
</sst>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Border="1"/>
    <xf numFmtId="43" fontId="3" fillId="0" borderId="2" xfId="1" applyFont="1" applyFill="1" applyBorder="1" applyAlignment="1">
      <alignment horizontal="right"/>
    </xf>
    <xf numFmtId="43" fontId="3" fillId="2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43" fontId="3" fillId="0" borderId="1" xfId="1" applyFont="1" applyFill="1" applyBorder="1"/>
    <xf numFmtId="39" fontId="3" fillId="0" borderId="2" xfId="2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40" zoomScaleNormal="140" workbookViewId="0">
      <selection activeCell="A4" sqref="A4"/>
    </sheetView>
  </sheetViews>
  <sheetFormatPr defaultColWidth="9.140625" defaultRowHeight="15" x14ac:dyDescent="0.25"/>
  <cols>
    <col min="1" max="1" width="23.7109375" style="3" customWidth="1"/>
    <col min="2" max="2" width="13.28515625" style="3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28515625" style="3" customWidth="1"/>
    <col min="9" max="9" width="19.140625" style="3" customWidth="1"/>
    <col min="10" max="16384" width="9.140625" style="3"/>
  </cols>
  <sheetData>
    <row r="1" spans="1:9" x14ac:dyDescent="0.25">
      <c r="A1" s="34" t="s">
        <v>10</v>
      </c>
      <c r="B1" s="35"/>
      <c r="C1" s="1"/>
      <c r="D1" s="2"/>
      <c r="F1" s="4"/>
    </row>
    <row r="2" spans="1:9" x14ac:dyDescent="0.25">
      <c r="A2" s="34" t="s">
        <v>11</v>
      </c>
      <c r="B2" s="35"/>
      <c r="C2" s="4"/>
      <c r="F2" s="4"/>
      <c r="H2" s="6"/>
      <c r="I2" s="6"/>
    </row>
    <row r="3" spans="1:9" x14ac:dyDescent="0.25">
      <c r="A3" s="33">
        <v>45964</v>
      </c>
      <c r="B3" s="7"/>
      <c r="C3" s="4"/>
      <c r="F3" s="4"/>
      <c r="H3" s="6"/>
      <c r="I3" s="6"/>
    </row>
    <row r="4" spans="1:9" x14ac:dyDescent="0.25">
      <c r="B4" s="7"/>
      <c r="C4" s="4"/>
      <c r="F4" s="4"/>
      <c r="H4" s="6"/>
      <c r="I4" s="6"/>
    </row>
    <row r="5" spans="1:9" x14ac:dyDescent="0.25">
      <c r="A5" s="8"/>
      <c r="B5" s="9"/>
      <c r="C5" s="4"/>
      <c r="F5" s="4"/>
      <c r="G5" s="10"/>
      <c r="H5" s="10"/>
      <c r="I5" s="10"/>
    </row>
    <row r="6" spans="1:9" ht="15.75" customHeight="1" thickBot="1" x14ac:dyDescent="0.3">
      <c r="A6" s="7" t="s">
        <v>0</v>
      </c>
      <c r="B6" s="4"/>
      <c r="C6" s="11"/>
      <c r="D6" s="4"/>
      <c r="E6" s="4"/>
      <c r="F6" s="4"/>
      <c r="G6" s="12"/>
      <c r="H6" s="4"/>
      <c r="I6" s="4"/>
    </row>
    <row r="7" spans="1:9" ht="42.75" customHeight="1" thickBot="1" x14ac:dyDescent="0.3">
      <c r="A7" s="25"/>
      <c r="B7" s="26"/>
      <c r="C7" s="26"/>
      <c r="D7" s="26" t="s">
        <v>1</v>
      </c>
      <c r="E7" s="26" t="s">
        <v>2</v>
      </c>
      <c r="F7" s="26" t="s">
        <v>3</v>
      </c>
      <c r="G7" s="27" t="s">
        <v>4</v>
      </c>
      <c r="H7" s="26" t="s">
        <v>5</v>
      </c>
      <c r="I7" s="28" t="s">
        <v>6</v>
      </c>
    </row>
    <row r="8" spans="1:9" x14ac:dyDescent="0.25">
      <c r="A8" s="13" t="s">
        <v>7</v>
      </c>
      <c r="B8" s="14">
        <v>0</v>
      </c>
      <c r="C8" s="14">
        <v>0</v>
      </c>
      <c r="D8" s="29">
        <v>50000</v>
      </c>
      <c r="E8" s="30">
        <f>D8</f>
        <v>50000</v>
      </c>
      <c r="F8" s="15">
        <f t="shared" ref="F8:F14" si="0">E8/$E$15</f>
        <v>6.8965517241379309E-2</v>
      </c>
      <c r="G8" s="30">
        <f>E$15*F8</f>
        <v>50000</v>
      </c>
      <c r="H8" s="14">
        <f t="shared" ref="H8:H15" si="1">E8-G8</f>
        <v>0</v>
      </c>
      <c r="I8" s="16">
        <f>F8*H15</f>
        <v>0</v>
      </c>
    </row>
    <row r="9" spans="1:9" x14ac:dyDescent="0.25">
      <c r="A9" s="17" t="s">
        <v>12</v>
      </c>
      <c r="B9" s="18">
        <v>0</v>
      </c>
      <c r="C9" s="14">
        <v>0</v>
      </c>
      <c r="D9" s="31">
        <v>125000</v>
      </c>
      <c r="E9" s="30">
        <f t="shared" ref="E9:E14" si="2">D9</f>
        <v>125000</v>
      </c>
      <c r="F9" s="15">
        <f t="shared" si="0"/>
        <v>0.17241379310344829</v>
      </c>
      <c r="G9" s="30">
        <f t="shared" ref="G9:G14" si="3">E$15*F9</f>
        <v>125000.00000000001</v>
      </c>
      <c r="H9" s="18">
        <f t="shared" si="1"/>
        <v>0</v>
      </c>
      <c r="I9" s="16">
        <f>F9*H15</f>
        <v>0</v>
      </c>
    </row>
    <row r="10" spans="1:9" x14ac:dyDescent="0.25">
      <c r="A10" s="17" t="s">
        <v>13</v>
      </c>
      <c r="B10" s="18">
        <v>0</v>
      </c>
      <c r="C10" s="14">
        <v>0</v>
      </c>
      <c r="D10" s="31">
        <v>125000</v>
      </c>
      <c r="E10" s="30">
        <f t="shared" si="2"/>
        <v>125000</v>
      </c>
      <c r="F10" s="15">
        <f t="shared" si="0"/>
        <v>0.17241379310344829</v>
      </c>
      <c r="G10" s="30">
        <f t="shared" si="3"/>
        <v>125000.00000000001</v>
      </c>
      <c r="H10" s="18">
        <f t="shared" si="1"/>
        <v>0</v>
      </c>
      <c r="I10" s="19">
        <f>F10*H15</f>
        <v>0</v>
      </c>
    </row>
    <row r="11" spans="1:9" x14ac:dyDescent="0.25">
      <c r="A11" s="17" t="s">
        <v>14</v>
      </c>
      <c r="B11" s="18">
        <v>0</v>
      </c>
      <c r="C11" s="14">
        <v>0</v>
      </c>
      <c r="D11" s="31">
        <v>125000</v>
      </c>
      <c r="E11" s="30">
        <f t="shared" si="2"/>
        <v>125000</v>
      </c>
      <c r="F11" s="15">
        <f t="shared" si="0"/>
        <v>0.17241379310344829</v>
      </c>
      <c r="G11" s="30">
        <f t="shared" si="3"/>
        <v>125000.00000000001</v>
      </c>
      <c r="H11" s="18">
        <f t="shared" si="1"/>
        <v>0</v>
      </c>
      <c r="I11" s="19">
        <f>F11*H15</f>
        <v>0</v>
      </c>
    </row>
    <row r="12" spans="1:9" x14ac:dyDescent="0.25">
      <c r="A12" s="17" t="s">
        <v>15</v>
      </c>
      <c r="B12" s="18">
        <v>0</v>
      </c>
      <c r="C12" s="14">
        <v>0</v>
      </c>
      <c r="D12" s="31">
        <v>50000</v>
      </c>
      <c r="E12" s="30">
        <f t="shared" si="2"/>
        <v>50000</v>
      </c>
      <c r="F12" s="15">
        <f t="shared" si="0"/>
        <v>6.8965517241379309E-2</v>
      </c>
      <c r="G12" s="30">
        <f t="shared" si="3"/>
        <v>50000</v>
      </c>
      <c r="H12" s="18">
        <f t="shared" si="1"/>
        <v>0</v>
      </c>
      <c r="I12" s="19">
        <f>F12*H15</f>
        <v>0</v>
      </c>
    </row>
    <row r="13" spans="1:9" x14ac:dyDescent="0.25">
      <c r="A13" s="17" t="s">
        <v>16</v>
      </c>
      <c r="B13" s="18">
        <v>0</v>
      </c>
      <c r="C13" s="14">
        <v>0</v>
      </c>
      <c r="D13" s="31">
        <v>125000</v>
      </c>
      <c r="E13" s="30">
        <f t="shared" si="2"/>
        <v>125000</v>
      </c>
      <c r="F13" s="15">
        <f t="shared" si="0"/>
        <v>0.17241379310344829</v>
      </c>
      <c r="G13" s="30">
        <f t="shared" si="3"/>
        <v>125000.00000000001</v>
      </c>
      <c r="H13" s="18">
        <f t="shared" si="1"/>
        <v>0</v>
      </c>
      <c r="I13" s="19">
        <f>F13*H15</f>
        <v>0</v>
      </c>
    </row>
    <row r="14" spans="1:9" x14ac:dyDescent="0.25">
      <c r="A14" s="17" t="s">
        <v>17</v>
      </c>
      <c r="B14" s="18">
        <v>0</v>
      </c>
      <c r="C14" s="14">
        <v>0</v>
      </c>
      <c r="D14" s="31">
        <v>125000</v>
      </c>
      <c r="E14" s="30">
        <f t="shared" si="2"/>
        <v>125000</v>
      </c>
      <c r="F14" s="15">
        <f t="shared" si="0"/>
        <v>0.17241379310344829</v>
      </c>
      <c r="G14" s="30">
        <f t="shared" si="3"/>
        <v>125000.00000000001</v>
      </c>
      <c r="H14" s="18">
        <f t="shared" si="1"/>
        <v>0</v>
      </c>
      <c r="I14" s="19">
        <f>F14*H15</f>
        <v>0</v>
      </c>
    </row>
    <row r="15" spans="1:9" x14ac:dyDescent="0.25">
      <c r="A15" s="24" t="s">
        <v>8</v>
      </c>
      <c r="B15" s="18">
        <v>0</v>
      </c>
      <c r="C15" s="20"/>
      <c r="D15" s="22">
        <f>SUM(D8:D14)</f>
        <v>725000</v>
      </c>
      <c r="E15" s="22">
        <f>SUM(E8:E14)</f>
        <v>725000</v>
      </c>
      <c r="F15" s="21">
        <f>SUM(F8:F14)</f>
        <v>1</v>
      </c>
      <c r="G15" s="22">
        <f>SUM(G8:G14)</f>
        <v>725000</v>
      </c>
      <c r="H15" s="22">
        <f t="shared" si="1"/>
        <v>0</v>
      </c>
      <c r="I15" s="32">
        <f>SUM(I8:I14)</f>
        <v>0</v>
      </c>
    </row>
    <row r="16" spans="1:9" x14ac:dyDescent="0.25">
      <c r="A16" s="23" t="s">
        <v>9</v>
      </c>
      <c r="C16" s="11"/>
      <c r="F16" s="4"/>
    </row>
    <row r="17" spans="8:9" x14ac:dyDescent="0.25">
      <c r="H17" s="5"/>
      <c r="I17" s="5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101EE2E2228448218BF6C02DF9D4D" ma:contentTypeVersion="87" ma:contentTypeDescription="Create a new document." ma:contentTypeScope="" ma:versionID="b2181b675138ca4a72b1059015ec7eaa">
  <xsd:schema xmlns:xsd="http://www.w3.org/2001/XMLSchema" xmlns:xs="http://www.w3.org/2001/XMLSchema" xmlns:p="http://schemas.microsoft.com/office/2006/metadata/properties" xmlns:ns1="http://schemas.microsoft.com/sharepoint/v3" xmlns:ns2="dee9fee9-04b1-4506-bf68-b4aacb58dbd4" xmlns:ns3="56963302-5c31-401d-a271-72bffc9469c9" xmlns:ns4="http://schemas.microsoft.com/sharepoint/v4" targetNamespace="http://schemas.microsoft.com/office/2006/metadata/properties" ma:root="true" ma:fieldsID="7af1bd39158b258a0da29e1f94844aba" ns1:_="" ns2:_="" ns3:_="" ns4:_="">
    <xsd:import namespace="http://schemas.microsoft.com/sharepoint/v3"/>
    <xsd:import namespace="dee9fee9-04b1-4506-bf68-b4aacb58dbd4"/>
    <xsd:import namespace="56963302-5c31-401d-a271-72bffc9469c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Category" minOccurs="0"/>
                <xsd:element ref="ns2:Manager_x0027_s_x0020_name" minOccurs="0"/>
                <xsd:element ref="ns3:Contractor_x0020_Name" minOccurs="0"/>
                <xsd:element ref="ns2:Project_x0020_Fiscal_x0020_Year" minOccurs="0"/>
                <xsd:element ref="ns2:Status_x0020_Notes" minOccurs="0"/>
                <xsd:element ref="ns1:PublishingStartDate" minOccurs="0"/>
                <xsd:element ref="ns1:PublishingExpirationDate" minOccurs="0"/>
                <xsd:element ref="ns3:PI" minOccurs="0"/>
                <xsd:element ref="ns2:Draft_x0020_Report_x0020_Due" minOccurs="0"/>
                <xsd:element ref="ns2:Final_x0020_Report_x0020_Due" minOccurs="0"/>
                <xsd:element ref="ns1:LikesCount" minOccurs="0"/>
                <xsd:element ref="ns1:AverageRating" minOccurs="0"/>
                <xsd:element ref="ns1:RatingCount" minOccurs="0"/>
                <xsd:element ref="ns1:RatedBy" minOccurs="0"/>
                <xsd:element ref="ns1:LikedBy" minOccurs="0"/>
                <xsd:element ref="ns1:Rating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4:IconOverlay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 ma:readOnly="false">
      <xsd:simpleType>
        <xsd:restriction base="dms:Unknown"/>
      </xsd:simpleType>
    </xsd:element>
    <xsd:element name="LikesCount" ma:index="13" nillable="true" ma:displayName="Number of Likes" ma:internalName="LikesCount">
      <xsd:simpleType>
        <xsd:restriction base="dms:Unknown"/>
      </xsd:simpleType>
    </xsd:element>
    <xsd:element name="AverageRating" ma:index="14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5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kedBy" ma:index="19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0" nillable="true" ma:displayName="User ratings" ma:description="User ratings for the item" ma:hidden="true" ma:internalName="Ratings">
      <xsd:simpleType>
        <xsd:restriction base="dms:Note"/>
      </xsd:simpleType>
    </xsd:element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9fee9-04b1-4506-bf68-b4aacb58dbd4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Active" ma:format="Dropdown" ma:indexed="true" ma:internalName="Status" ma:readOnly="false">
      <xsd:simpleType>
        <xsd:restriction base="dms:Choice">
          <xsd:enumeration value="Active"/>
          <xsd:enumeration value="Inactive"/>
        </xsd:restriction>
      </xsd:simpleType>
    </xsd:element>
    <xsd:element name="Category" ma:index="3" nillable="true" ma:displayName="Category" ma:default="Uncategorized" ma:format="Dropdown" ma:internalName="Category" ma:readOnly="false">
      <xsd:simpleType>
        <xsd:union memberTypes="dms:Text">
          <xsd:simpleType>
            <xsd:restriction base="dms:Choice">
              <xsd:enumeration value="Contracting"/>
              <xsd:enumeration value="Correspondence"/>
              <xsd:enumeration value="Evaluation"/>
              <xsd:enumeration value="Invoices"/>
              <xsd:enumeration value="Implementation"/>
              <xsd:enumeration value="Meetings"/>
              <xsd:enumeration value="Other"/>
              <xsd:enumeration value="Papers/Presentations"/>
              <xsd:enumeration value="Photos/Videos"/>
              <xsd:enumeration value="Project Background"/>
              <xsd:enumeration value="Project Calendar"/>
              <xsd:enumeration value="Project Data"/>
              <xsd:enumeration value="Project History"/>
              <xsd:enumeration value="Proposals"/>
              <xsd:enumeration value="Reporting"/>
              <xsd:enumeration value="Reports-Draft"/>
              <xsd:enumeration value="Reports-Final"/>
              <xsd:enumeration value="Research"/>
              <xsd:enumeration value="RFP General"/>
              <xsd:enumeration value="RFP Evaluations"/>
              <xsd:enumeration value="RFP Letters"/>
              <xsd:enumeration value="RFP Q&amp;A"/>
              <xsd:enumeration value="Training/Workshop Materials"/>
              <xsd:enumeration value="Uncategorized"/>
              <xsd:enumeration value="Working Documents"/>
            </xsd:restriction>
          </xsd:simpleType>
        </xsd:union>
      </xsd:simpleType>
    </xsd:element>
    <xsd:element name="Manager_x0027_s_x0020_name" ma:index="4" nillable="true" ma:displayName="Manager's Name" ma:format="Dropdown" ma:internalName="Manager_x0027_s_x0020_name" ma:readOnly="false">
      <xsd:simpleType>
        <xsd:restriction base="dms:Choice">
          <xsd:enumeration value="Brent Schulte"/>
          <xsd:enumeration value="Jen Harper"/>
          <xsd:enumeration value="Ryan Martin"/>
          <xsd:enumeration value="Andy Hanks"/>
          <xsd:enumeration value="Bill Stone"/>
          <xsd:enumeration value="Dave Amos"/>
          <xsd:enumeration value="Jason Collins"/>
          <xsd:enumeration value="JD Wenzlick"/>
          <xsd:enumeration value="Jen Neely"/>
          <xsd:enumeration value="Matthew McMichael"/>
          <xsd:enumeration value="Renee McHenry"/>
          <xsd:enumeration value="Yanfang Yue"/>
          <xsd:enumeration value="Unassigned"/>
          <xsd:enumeration value="Unknown"/>
          <xsd:enumeration value="Scott Breeding"/>
          <xsd:enumeration value="Jenni Hosey"/>
        </xsd:restriction>
      </xsd:simpleType>
    </xsd:element>
    <xsd:element name="Project_x0020_Fiscal_x0020_Year" ma:index="6" nillable="true" ma:displayName="Project Fiscal Year" ma:internalName="Project_x0020_Fiscal_x0020_Year" ma:readOnly="false">
      <xsd:simpleType>
        <xsd:restriction base="dms:Text">
          <xsd:maxLength value="4"/>
        </xsd:restriction>
      </xsd:simpleType>
    </xsd:element>
    <xsd:element name="Status_x0020_Notes" ma:index="7" nillable="true" ma:displayName="Status Notes" ma:internalName="Status_x0020_Notes" ma:readOnly="false">
      <xsd:simpleType>
        <xsd:restriction base="dms:Note">
          <xsd:maxLength value="255"/>
        </xsd:restriction>
      </xsd:simpleType>
    </xsd:element>
    <xsd:element name="Draft_x0020_Report_x0020_Due" ma:index="11" nillable="true" ma:displayName="Draft Report Due" ma:format="DateOnly" ma:internalName="Draft_x0020_Report_x0020_Due" ma:readOnly="false">
      <xsd:simpleType>
        <xsd:restriction base="dms:DateTime"/>
      </xsd:simpleType>
    </xsd:element>
    <xsd:element name="Final_x0020_Report_x0020_Due" ma:index="12" nillable="true" ma:displayName="Final Report Due" ma:format="DateOnly" ma:internalName="Final_x0020_Report_x0020_Due" ma:readOnly="false">
      <xsd:simpleType>
        <xsd:restriction base="dms:DateTime"/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3302-5c31-401d-a271-72bffc9469c9" elementFormDefault="qualified">
    <xsd:import namespace="http://schemas.microsoft.com/office/2006/documentManagement/types"/>
    <xsd:import namespace="http://schemas.microsoft.com/office/infopath/2007/PartnerControls"/>
    <xsd:element name="Contractor_x0020_Name" ma:index="5" nillable="true" ma:displayName="Contractor name" ma:default="No award yet" ma:format="Dropdown" ma:internalName="Contractor_x0020_Name" ma:readOnly="false">
      <xsd:simpleType>
        <xsd:union memberTypes="dms:Text">
          <xsd:simpleType>
            <xsd:restriction base="dms:Choice">
              <xsd:enumeration value="No award yet"/>
              <xsd:enumeration value="Applied Research Associates"/>
              <xsd:enumeration value="Cambridge Systematics"/>
              <xsd:enumeration value="CBB"/>
              <xsd:enumeration value="CMT"/>
              <xsd:enumeration value="Copperhead Environmental Consulting, Inc."/>
              <xsd:enumeration value="Dudek"/>
              <xsd:enumeration value="Hanson Professional Services"/>
              <xsd:enumeration value="Heartland Marketing Research"/>
              <xsd:enumeration value="High Street Consulting Group"/>
              <xsd:enumeration value="MCTI"/>
              <xsd:enumeration value="MCTI/Missouri S&amp;T"/>
              <xsd:enumeration value="MCTI/MU"/>
              <xsd:enumeration value="MCTI/UMKC"/>
              <xsd:enumeration value="Micro Systems Inc."/>
              <xsd:enumeration value="Midwest Research Institute"/>
              <xsd:enumeration value="Missouri S&amp;T"/>
              <xsd:enumeration value="MRI Global"/>
              <xsd:enumeration value="None"/>
              <xsd:enumeration value="RAO Research and Consulting"/>
              <xsd:enumeration value="SCI Engineer, Inc."/>
              <xsd:enumeration value="Secretary of State"/>
              <xsd:enumeration value="Shannon and Wilson, Inc."/>
              <xsd:enumeration value="Shared Use Mobility Center"/>
              <xsd:enumeration value="SLU"/>
              <xsd:enumeration value="Solar Roadways"/>
              <xsd:enumeration value="SRF Consulting Group, Inc."/>
              <xsd:enumeration value="Techstreet"/>
              <xsd:enumeration value="The Kercher Group, Inc"/>
              <xsd:enumeration value="Transtec Group, Inc."/>
              <xsd:enumeration value="University of Missouri-Columbia"/>
              <xsd:enumeration value="University of Missouri-St. Louis"/>
              <xsd:enumeration value="University of Oklahoma"/>
              <xsd:enumeration value="USGS"/>
              <xsd:enumeration value="NA"/>
              <xsd:maxLength value="255"/>
            </xsd:restriction>
          </xsd:simpleType>
        </xsd:union>
      </xsd:simpleType>
    </xsd:element>
    <xsd:element name="PI" ma:index="10" nillable="true" ma:displayName="PI" ma:list="{810d8352-a433-43a4-9f7a-3a3947f38f59}" ma:internalName="PI" ma:readOnly="false" ma:showField="Email" ma:web="56963302-5c31-401d-a271-72bffc9469c9">
      <xsd:simpleType>
        <xsd:restriction base="dms:Lookup"/>
      </xsd:simple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8" nillable="true" ma:displayName="Taxonomy Catch All Column" ma:hidden="true" ma:list="{2bb476b2-9eab-4b2a-ba28-e4201fcd8718}" ma:internalName="TaxCatchAll" ma:showField="CatchAllData" ma:web="56963302-5c31-401d-a271-72bffc94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Fiscal_x0020_Year xmlns="dee9fee9-04b1-4506-bf68-b4aacb58dbd4">2020</Project_x0020_Fiscal_x0020_Year>
    <LikesCount xmlns="http://schemas.microsoft.com/sharepoint/v3" xsi:nil="true"/>
    <PublishingStartDate xmlns="http://schemas.microsoft.com/sharepoint/v3" xsi:nil="true"/>
    <Status_x0020_Notes xmlns="dee9fee9-04b1-4506-bf68-b4aacb58dbd4" xsi:nil="true"/>
    <RatedBy xmlns="http://schemas.microsoft.com/sharepoint/v3">
      <UserInfo>
        <DisplayName/>
        <AccountId xsi:nil="true"/>
        <AccountType/>
      </UserInfo>
    </RatedBy>
    <Contractor_x0020_Name xmlns="56963302-5c31-401d-a271-72bffc9469c9">Missouri S&amp;T</Contractor_x0020_Name>
    <IconOverlay xmlns="http://schemas.microsoft.com/sharepoint/v4" xsi:nil="true"/>
    <Ratings xmlns="http://schemas.microsoft.com/sharepoint/v3" xsi:nil="true"/>
    <PublishingExpirationDate xmlns="http://schemas.microsoft.com/sharepoint/v3" xsi:nil="true"/>
    <LikedBy xmlns="http://schemas.microsoft.com/sharepoint/v3">
      <UserInfo>
        <DisplayName/>
        <AccountId xsi:nil="true"/>
        <AccountType/>
      </UserInfo>
    </LikedBy>
    <_ip_UnifiedCompliancePolicyUIAction xmlns="http://schemas.microsoft.com/sharepoint/v3" xsi:nil="true"/>
    <_ip_UnifiedCompliancePolicyProperties xmlns="http://schemas.microsoft.com/sharepoint/v3" xsi:nil="true"/>
    <Category xmlns="dee9fee9-04b1-4506-bf68-b4aacb58dbd4">Uncategorized</Category>
    <Draft_x0020_Report_x0020_Due xmlns="dee9fee9-04b1-4506-bf68-b4aacb58dbd4">2024-05-31T05:00:00+00:00</Draft_x0020_Report_x0020_Due>
    <Final_x0020_Report_x0020_Due xmlns="dee9fee9-04b1-4506-bf68-b4aacb58dbd4">2024-07-31T05:00:00+00:00</Final_x0020_Report_x0020_Due>
    <PI xmlns="56963302-5c31-401d-a271-72bffc9469c9">3</PI>
    <lcf76f155ced4ddcb4097134ff3c332f xmlns="dee9fee9-04b1-4506-bf68-b4aacb58dbd4">
      <Terms xmlns="http://schemas.microsoft.com/office/infopath/2007/PartnerControls"/>
    </lcf76f155ced4ddcb4097134ff3c332f>
    <Status xmlns="dee9fee9-04b1-4506-bf68-b4aacb58dbd4">Active</Status>
    <TaxCatchAll xmlns="56963302-5c31-401d-a271-72bffc9469c9" xsi:nil="true"/>
    <Manager_x0027_s_x0020_name xmlns="dee9fee9-04b1-4506-bf68-b4aacb58dbd4">Jen Harper</Manager_x0027_s_x0020_name>
  </documentManagement>
</p:properties>
</file>

<file path=customXml/itemProps1.xml><?xml version="1.0" encoding="utf-8"?>
<ds:datastoreItem xmlns:ds="http://schemas.openxmlformats.org/officeDocument/2006/customXml" ds:itemID="{238FC10B-4348-4BDE-A9FF-A6AECF345F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0E037-F32E-4297-8314-19330CC03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e9fee9-04b1-4506-bf68-b4aacb58dbd4"/>
    <ds:schemaRef ds:uri="56963302-5c31-401d-a271-72bffc9469c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D008C6-B32A-4226-BC7A-F2A564059C6E}">
  <ds:schemaRefs>
    <ds:schemaRef ds:uri="http://schemas.microsoft.com/office/2006/metadata/properties"/>
    <ds:schemaRef ds:uri="http://schemas.microsoft.com/office/infopath/2007/PartnerControls"/>
    <ds:schemaRef ds:uri="dee9fee9-04b1-4506-bf68-b4aacb58dbd4"/>
    <ds:schemaRef ds:uri="http://schemas.microsoft.com/sharepoint/v3"/>
    <ds:schemaRef ds:uri="56963302-5c31-401d-a271-72bffc9469c9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2025-11-07T22:07:18Z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0x010100D9A101EE2E2228448218BF6C02DF9D4D</vt:lpwstr>
  </property>
</Properties>
</file>