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377)--Indiana--Solicit#1453\"/>
    </mc:Choice>
  </mc:AlternateContent>
  <xr:revisionPtr revIDLastSave="0" documentId="8_{0D30E50D-C759-4A1F-8669-2308D709A5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4" i="1"/>
  <c r="H10" i="1"/>
  <c r="G10" i="1"/>
  <c r="F11" i="1"/>
  <c r="F12" i="1"/>
  <c r="F13" i="1"/>
  <c r="F14" i="1"/>
  <c r="F15" i="1"/>
  <c r="F16" i="1"/>
  <c r="F17" i="1"/>
  <c r="F18" i="1"/>
  <c r="F19" i="1"/>
  <c r="F20" i="1"/>
  <c r="F10" i="1"/>
  <c r="C24" i="1" l="1"/>
  <c r="E20" i="1" s="1"/>
  <c r="G20" i="1" s="1"/>
  <c r="I20" i="1" s="1"/>
  <c r="J20" i="1" s="1"/>
  <c r="D24" i="1" l="1"/>
  <c r="E17" i="1" l="1"/>
  <c r="G17" i="1" s="1"/>
  <c r="I10" i="1"/>
  <c r="J10" i="1" s="1"/>
  <c r="E19" i="1" l="1"/>
  <c r="G19" i="1" s="1"/>
  <c r="I17" i="1"/>
  <c r="J17" i="1" s="1"/>
  <c r="I19" i="1" l="1"/>
  <c r="J19" i="1" s="1"/>
  <c r="E18" i="1"/>
  <c r="G18" i="1" s="1"/>
  <c r="E10" i="1"/>
  <c r="E11" i="1"/>
  <c r="E12" i="1"/>
  <c r="G12" i="1" s="1"/>
  <c r="E13" i="1"/>
  <c r="G13" i="1" s="1"/>
  <c r="E14" i="1"/>
  <c r="G14" i="1" s="1"/>
  <c r="E15" i="1"/>
  <c r="G15" i="1" s="1"/>
  <c r="E16" i="1"/>
  <c r="G16" i="1" s="1"/>
  <c r="I16" i="1" l="1"/>
  <c r="J16" i="1" s="1"/>
  <c r="I14" i="1"/>
  <c r="J14" i="1" s="1"/>
  <c r="F24" i="1"/>
  <c r="G11" i="1"/>
  <c r="I13" i="1"/>
  <c r="J13" i="1" s="1"/>
  <c r="I15" i="1"/>
  <c r="J15" i="1" s="1"/>
  <c r="I12" i="1"/>
  <c r="J12" i="1" s="1"/>
  <c r="I18" i="1"/>
  <c r="J18" i="1" s="1"/>
  <c r="E24" i="1"/>
  <c r="I11" i="1" l="1"/>
  <c r="I24" i="1" s="1"/>
  <c r="G24" i="1"/>
  <c r="H17" i="1" l="1"/>
  <c r="H19" i="1"/>
  <c r="H13" i="1"/>
  <c r="H16" i="1"/>
  <c r="H18" i="1"/>
  <c r="H14" i="1"/>
  <c r="H15" i="1"/>
  <c r="H12" i="1"/>
  <c r="H11" i="1"/>
  <c r="J11" i="1"/>
  <c r="J24" i="1" s="1"/>
</calcChain>
</file>

<file path=xl/sharedStrings.xml><?xml version="1.0" encoding="utf-8"?>
<sst xmlns="http://schemas.openxmlformats.org/spreadsheetml/2006/main" count="38" uniqueCount="32">
  <si>
    <t>Note:</t>
  </si>
  <si>
    <t>Georgia</t>
  </si>
  <si>
    <t>Minnesota</t>
  </si>
  <si>
    <t>Texas</t>
  </si>
  <si>
    <t>Wisconsin</t>
  </si>
  <si>
    <t xml:space="preserve">Totals </t>
  </si>
  <si>
    <t xml:space="preserve">Amount Invoiced     </t>
  </si>
  <si>
    <t>Actual Expense % Per Partner</t>
  </si>
  <si>
    <t>Contribution Percentage Per Partner</t>
  </si>
  <si>
    <t>Total Expenditures Per Partner</t>
  </si>
  <si>
    <t>Remaining UDO/Unexpended balances will be transferred back to partners via form 1575 (State Led) or (1576) FHWA Led.</t>
  </si>
  <si>
    <t>Funds Transferred to Project Per Partner</t>
  </si>
  <si>
    <t>State/Partner</t>
  </si>
  <si>
    <t>Funds
Obligated</t>
  </si>
  <si>
    <t xml:space="preserve">UDO
Un-Expended Funds to be Returned to Partners </t>
  </si>
  <si>
    <t>Un-Delivered Orders
 Un-Expended Funds</t>
  </si>
  <si>
    <t>Program Code 
(e.g., L560)</t>
  </si>
  <si>
    <t>California</t>
  </si>
  <si>
    <t>Pennsylvania</t>
  </si>
  <si>
    <t>Closeout Funding Spreadsheet - Pooled Fund Project: TPF-5(377)</t>
  </si>
  <si>
    <t>North Carolina</t>
  </si>
  <si>
    <t>Ohio</t>
  </si>
  <si>
    <t>College Station</t>
  </si>
  <si>
    <t>Utah</t>
  </si>
  <si>
    <t>Connecticut</t>
  </si>
  <si>
    <t>As of 5/13/2024</t>
  </si>
  <si>
    <t>Lead Agency Contact:   Jim Sturdevant</t>
  </si>
  <si>
    <t>M56E, Z560</t>
  </si>
  <si>
    <t>Z560</t>
  </si>
  <si>
    <t>Z560, 0860</t>
  </si>
  <si>
    <t>Z560, L56E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</si>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</sst>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6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rgb="FF002060"/>
      <name val="Calibri"/>
      <family val="2"/>
      <scheme val="minor"/>
    </font>
    <font>
      <b/>
      <sz val="11"/>
      <color rgb="FFFF0000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10" fontId="2" fillId="0" borderId="3" xfId="0" applyNumberFormat="1" applyFont="1" applyBorder="1" applyAlignment="1">
      <alignment horizontal="right"/>
    </xf>
    <xf numFmtId="0" fontId="4" fillId="0" borderId="0" xfId="0" applyFont="1"/>
    <xf numFmtId="165" fontId="3" fillId="0" borderId="3" xfId="0" applyNumberFormat="1" applyFont="1" applyBorder="1" applyAlignment="1">
      <alignment horizontal="right"/>
    </xf>
    <xf numFmtId="39" fontId="3" fillId="0" borderId="0" xfId="0" applyNumberFormat="1" applyFont="1"/>
    <xf numFmtId="43" fontId="3" fillId="3" borderId="3" xfId="1" applyFont="1" applyFill="1" applyBorder="1" applyAlignment="1">
      <alignment horizontal="right"/>
    </xf>
    <xf numFmtId="39" fontId="3" fillId="2" borderId="3" xfId="2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43" fontId="3" fillId="3" borderId="3" xfId="1" applyFont="1" applyFill="1" applyBorder="1"/>
    <xf numFmtId="164" fontId="2" fillId="3" borderId="3" xfId="0" applyNumberFormat="1" applyFont="1" applyFill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43" fontId="2" fillId="2" borderId="3" xfId="1" applyFont="1" applyFill="1" applyBorder="1" applyAlignment="1">
      <alignment horizontal="right"/>
    </xf>
    <xf numFmtId="43" fontId="3" fillId="4" borderId="3" xfId="1" applyFont="1" applyFill="1" applyBorder="1" applyAlignment="1">
      <alignment horizontal="right"/>
    </xf>
    <xf numFmtId="43" fontId="11" fillId="4" borderId="3" xfId="1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164" fontId="11" fillId="4" borderId="3" xfId="0" applyNumberFormat="1" applyFont="1" applyFill="1" applyBorder="1" applyAlignment="1">
      <alignment horizontal="right"/>
    </xf>
    <xf numFmtId="0" fontId="7" fillId="0" borderId="0" xfId="0" applyFont="1"/>
    <xf numFmtId="0" fontId="7" fillId="0" borderId="3" xfId="0" applyFont="1" applyBorder="1"/>
    <xf numFmtId="0" fontId="7" fillId="0" borderId="0" xfId="0" applyFont="1"/>
    <xf numFmtId="0" fontId="6" fillId="0" borderId="0" xfId="0" applyFont="1"/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4" xfId="0" applyFill="1" applyBorder="1"/>
    <xf numFmtId="0" fontId="0" fillId="2" borderId="11" xfId="0" applyFill="1" applyBorder="1"/>
    <xf numFmtId="0" fontId="9" fillId="3" borderId="7" xfId="0" applyFont="1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9" fillId="3" borderId="5" xfId="0" applyFont="1" applyFill="1" applyBorder="1" applyAlignment="1">
      <alignment horizontal="left"/>
    </xf>
    <xf numFmtId="0" fontId="10" fillId="3" borderId="5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/>
    <xf numFmtId="0" fontId="8" fillId="4" borderId="2" xfId="0" applyFont="1" applyFill="1" applyBorder="1"/>
    <xf numFmtId="0" fontId="7" fillId="0" borderId="1" xfId="0" applyFont="1" applyBorder="1" applyAlignment="1">
      <alignment horizontal="center"/>
    </xf>
    <xf numFmtId="0" fontId="8" fillId="0" borderId="6" xfId="0" applyFont="1" applyBorder="1"/>
    <xf numFmtId="0" fontId="8" fillId="0" borderId="2" xfId="0" applyFont="1" applyBorder="1"/>
    <xf numFmtId="0" fontId="7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2" xfId="0" applyFont="1" applyFill="1" applyBorder="1"/>
    <xf numFmtId="0" fontId="7" fillId="4" borderId="1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N26" sqref="N26"/>
    </sheetView>
  </sheetViews>
  <sheetFormatPr defaultColWidth="9.140625" defaultRowHeight="15" x14ac:dyDescent="0.25"/>
  <cols>
    <col min="1" max="1" width="16" style="1" customWidth="1"/>
    <col min="2" max="2" width="18.140625" style="1" customWidth="1"/>
    <col min="3" max="5" width="12.7109375" style="1" customWidth="1"/>
    <col min="6" max="6" width="13.28515625" style="1" customWidth="1"/>
    <col min="7" max="7" width="13.5703125" style="1" customWidth="1"/>
    <col min="8" max="8" width="10.7109375" style="1" customWidth="1"/>
    <col min="9" max="9" width="13.28515625" style="1" customWidth="1"/>
    <col min="10" max="10" width="12.7109375" style="1" customWidth="1"/>
    <col min="11" max="16384" width="9.140625" style="1"/>
  </cols>
  <sheetData>
    <row r="1" spans="1:10" x14ac:dyDescent="0.25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x14ac:dyDescent="0.25">
      <c r="A2" s="28"/>
      <c r="B2" s="29"/>
      <c r="C2" s="29"/>
      <c r="D2" s="29"/>
      <c r="E2" s="29"/>
      <c r="F2" s="29"/>
      <c r="G2" s="29"/>
      <c r="H2" s="29"/>
      <c r="I2" s="29"/>
      <c r="J2" s="30"/>
    </row>
    <row r="3" spans="1:10" ht="15.75" thickBot="1" x14ac:dyDescent="0.3">
      <c r="A3" s="31"/>
      <c r="B3" s="32"/>
      <c r="C3" s="32"/>
      <c r="D3" s="32"/>
      <c r="E3" s="32"/>
      <c r="F3" s="32"/>
      <c r="G3" s="32"/>
      <c r="H3" s="32"/>
      <c r="I3" s="32"/>
      <c r="J3" s="33"/>
    </row>
    <row r="4" spans="1:10" ht="22.15" customHeight="1" thickBot="1" x14ac:dyDescent="0.3">
      <c r="A4" s="40" t="s">
        <v>26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25">
      <c r="A5" s="34" t="s">
        <v>25</v>
      </c>
      <c r="B5" s="35"/>
      <c r="C5" s="35"/>
      <c r="D5" s="35"/>
      <c r="E5" s="35"/>
      <c r="F5" s="35"/>
      <c r="G5" s="35"/>
      <c r="H5" s="35"/>
      <c r="I5" s="35"/>
      <c r="J5" s="36"/>
    </row>
    <row r="6" spans="1:10" ht="15.75" thickBot="1" x14ac:dyDescent="0.3">
      <c r="A6" s="37"/>
      <c r="B6" s="38"/>
      <c r="C6" s="38"/>
      <c r="D6" s="38"/>
      <c r="E6" s="38"/>
      <c r="F6" s="38"/>
      <c r="G6" s="38"/>
      <c r="H6" s="38"/>
      <c r="I6" s="38"/>
      <c r="J6" s="39"/>
    </row>
    <row r="7" spans="1:10" ht="15.6" customHeight="1" x14ac:dyDescent="0.25">
      <c r="A7" s="45" t="s">
        <v>12</v>
      </c>
      <c r="B7" s="48" t="s">
        <v>16</v>
      </c>
      <c r="C7" s="51" t="s">
        <v>11</v>
      </c>
      <c r="D7" s="51" t="s">
        <v>13</v>
      </c>
      <c r="E7" s="48" t="s">
        <v>8</v>
      </c>
      <c r="F7" s="54" t="s">
        <v>6</v>
      </c>
      <c r="G7" s="54" t="s">
        <v>9</v>
      </c>
      <c r="H7" s="48" t="s">
        <v>7</v>
      </c>
      <c r="I7" s="59" t="s">
        <v>15</v>
      </c>
      <c r="J7" s="42" t="s">
        <v>14</v>
      </c>
    </row>
    <row r="8" spans="1:10" ht="18" customHeight="1" x14ac:dyDescent="0.25">
      <c r="A8" s="46"/>
      <c r="B8" s="49"/>
      <c r="C8" s="52"/>
      <c r="D8" s="52"/>
      <c r="E8" s="49"/>
      <c r="F8" s="55"/>
      <c r="G8" s="57"/>
      <c r="H8" s="46"/>
      <c r="I8" s="60"/>
      <c r="J8" s="43"/>
    </row>
    <row r="9" spans="1:10" ht="51.75" customHeight="1" thickBot="1" x14ac:dyDescent="0.3">
      <c r="A9" s="47"/>
      <c r="B9" s="50"/>
      <c r="C9" s="53"/>
      <c r="D9" s="53"/>
      <c r="E9" s="50"/>
      <c r="F9" s="56"/>
      <c r="G9" s="58"/>
      <c r="H9" s="47"/>
      <c r="I9" s="61"/>
      <c r="J9" s="44"/>
    </row>
    <row r="10" spans="1:10" x14ac:dyDescent="0.25">
      <c r="A10" s="22" t="s">
        <v>20</v>
      </c>
      <c r="B10" s="4" t="s">
        <v>27</v>
      </c>
      <c r="C10" s="11">
        <v>90000</v>
      </c>
      <c r="D10" s="11">
        <v>90000</v>
      </c>
      <c r="E10" s="8">
        <f t="shared" ref="E10:E20" si="0">C10/$C$24</f>
        <v>9.9667774086378738E-2</v>
      </c>
      <c r="F10" s="13">
        <f>903000*E10</f>
        <v>90000</v>
      </c>
      <c r="G10" s="10">
        <f>F10</f>
        <v>90000</v>
      </c>
      <c r="H10" s="8">
        <f>G10/G24</f>
        <v>9.9667774086378738E-2</v>
      </c>
      <c r="I10" s="17">
        <f t="shared" ref="I10:I20" si="1">SUM(C10)-G10</f>
        <v>0</v>
      </c>
      <c r="J10" s="18">
        <f t="shared" ref="G10:J20" si="2">SUM(I10:I10)</f>
        <v>0</v>
      </c>
    </row>
    <row r="11" spans="1:10" x14ac:dyDescent="0.25">
      <c r="A11" s="22" t="s">
        <v>18</v>
      </c>
      <c r="B11" s="4" t="s">
        <v>28</v>
      </c>
      <c r="C11" s="11">
        <v>90000</v>
      </c>
      <c r="D11" s="11">
        <v>90000</v>
      </c>
      <c r="E11" s="8">
        <f t="shared" si="0"/>
        <v>9.9667774086378738E-2</v>
      </c>
      <c r="F11" s="13">
        <f t="shared" ref="F11:F20" si="3">903000*E11</f>
        <v>90000</v>
      </c>
      <c r="G11" s="10">
        <f t="shared" si="2"/>
        <v>90000</v>
      </c>
      <c r="H11" s="8">
        <f>G11/G24</f>
        <v>9.9667774086378738E-2</v>
      </c>
      <c r="I11" s="17">
        <f>C11-G11</f>
        <v>0</v>
      </c>
      <c r="J11" s="18">
        <f t="shared" si="2"/>
        <v>0</v>
      </c>
    </row>
    <row r="12" spans="1:10" x14ac:dyDescent="0.25">
      <c r="A12" s="22" t="s">
        <v>1</v>
      </c>
      <c r="B12" s="4" t="s">
        <v>29</v>
      </c>
      <c r="C12" s="11">
        <v>90000</v>
      </c>
      <c r="D12" s="11">
        <v>90000</v>
      </c>
      <c r="E12" s="8">
        <f t="shared" si="0"/>
        <v>9.9667774086378738E-2</v>
      </c>
      <c r="F12" s="13">
        <f t="shared" si="3"/>
        <v>90000</v>
      </c>
      <c r="G12" s="10">
        <f t="shared" si="2"/>
        <v>90000</v>
      </c>
      <c r="H12" s="8">
        <f>G12/G24</f>
        <v>9.9667774086378738E-2</v>
      </c>
      <c r="I12" s="17">
        <f t="shared" si="1"/>
        <v>0</v>
      </c>
      <c r="J12" s="18">
        <f t="shared" si="2"/>
        <v>0</v>
      </c>
    </row>
    <row r="13" spans="1:10" x14ac:dyDescent="0.25">
      <c r="A13" s="22" t="s">
        <v>21</v>
      </c>
      <c r="B13" s="4" t="s">
        <v>28</v>
      </c>
      <c r="C13" s="11">
        <v>90000</v>
      </c>
      <c r="D13" s="11">
        <v>90000</v>
      </c>
      <c r="E13" s="8">
        <f t="shared" si="0"/>
        <v>9.9667774086378738E-2</v>
      </c>
      <c r="F13" s="13">
        <f t="shared" si="3"/>
        <v>90000</v>
      </c>
      <c r="G13" s="10">
        <f t="shared" si="2"/>
        <v>90000</v>
      </c>
      <c r="H13" s="8">
        <f>G13/G24</f>
        <v>9.9667774086378738E-2</v>
      </c>
      <c r="I13" s="17">
        <f t="shared" si="1"/>
        <v>0</v>
      </c>
      <c r="J13" s="18">
        <f t="shared" si="2"/>
        <v>0</v>
      </c>
    </row>
    <row r="14" spans="1:10" x14ac:dyDescent="0.25">
      <c r="A14" s="22" t="s">
        <v>2</v>
      </c>
      <c r="B14" s="4" t="s">
        <v>28</v>
      </c>
      <c r="C14" s="11">
        <v>90000</v>
      </c>
      <c r="D14" s="11">
        <v>90000</v>
      </c>
      <c r="E14" s="8">
        <f t="shared" si="0"/>
        <v>9.9667774086378738E-2</v>
      </c>
      <c r="F14" s="13">
        <f t="shared" si="3"/>
        <v>90000</v>
      </c>
      <c r="G14" s="10">
        <f t="shared" si="2"/>
        <v>90000</v>
      </c>
      <c r="H14" s="8">
        <f>G14/G24</f>
        <v>9.9667774086378738E-2</v>
      </c>
      <c r="I14" s="17">
        <f t="shared" si="1"/>
        <v>0</v>
      </c>
      <c r="J14" s="18">
        <f t="shared" si="2"/>
        <v>0</v>
      </c>
    </row>
    <row r="15" spans="1:10" x14ac:dyDescent="0.25">
      <c r="A15" s="22" t="s">
        <v>4</v>
      </c>
      <c r="B15" s="4" t="s">
        <v>30</v>
      </c>
      <c r="C15" s="11">
        <v>90000</v>
      </c>
      <c r="D15" s="11">
        <v>90000</v>
      </c>
      <c r="E15" s="8">
        <f t="shared" si="0"/>
        <v>9.9667774086378738E-2</v>
      </c>
      <c r="F15" s="13">
        <f t="shared" si="3"/>
        <v>90000</v>
      </c>
      <c r="G15" s="10">
        <f>SUM(F15:F15)</f>
        <v>90000</v>
      </c>
      <c r="H15" s="8">
        <f>G15/G24</f>
        <v>9.9667774086378738E-2</v>
      </c>
      <c r="I15" s="17">
        <f t="shared" si="1"/>
        <v>0</v>
      </c>
      <c r="J15" s="18">
        <f t="shared" si="2"/>
        <v>0</v>
      </c>
    </row>
    <row r="16" spans="1:10" x14ac:dyDescent="0.25">
      <c r="A16" s="22" t="s">
        <v>22</v>
      </c>
      <c r="B16" s="4" t="s">
        <v>31</v>
      </c>
      <c r="C16" s="11">
        <v>3000</v>
      </c>
      <c r="D16" s="11">
        <v>3000</v>
      </c>
      <c r="E16" s="8">
        <f t="shared" si="0"/>
        <v>3.3222591362126247E-3</v>
      </c>
      <c r="F16" s="13">
        <f t="shared" si="3"/>
        <v>3000</v>
      </c>
      <c r="G16" s="10">
        <f t="shared" si="2"/>
        <v>3000</v>
      </c>
      <c r="H16" s="8">
        <f>G16/G24</f>
        <v>3.3222591362126247E-3</v>
      </c>
      <c r="I16" s="17">
        <f t="shared" si="1"/>
        <v>0</v>
      </c>
      <c r="J16" s="18">
        <f t="shared" si="2"/>
        <v>0</v>
      </c>
    </row>
    <row r="17" spans="1:10" x14ac:dyDescent="0.25">
      <c r="A17" s="22" t="s">
        <v>17</v>
      </c>
      <c r="B17" s="4" t="s">
        <v>27</v>
      </c>
      <c r="C17" s="11">
        <v>90000</v>
      </c>
      <c r="D17" s="11">
        <v>90000</v>
      </c>
      <c r="E17" s="8">
        <f t="shared" si="0"/>
        <v>9.9667774086378738E-2</v>
      </c>
      <c r="F17" s="13">
        <f t="shared" si="3"/>
        <v>90000</v>
      </c>
      <c r="G17" s="10">
        <f t="shared" si="2"/>
        <v>90000</v>
      </c>
      <c r="H17" s="8">
        <f>G17/G24</f>
        <v>9.9667774086378738E-2</v>
      </c>
      <c r="I17" s="17">
        <f t="shared" si="1"/>
        <v>0</v>
      </c>
      <c r="J17" s="18">
        <f t="shared" si="2"/>
        <v>0</v>
      </c>
    </row>
    <row r="18" spans="1:10" x14ac:dyDescent="0.25">
      <c r="A18" s="22" t="s">
        <v>23</v>
      </c>
      <c r="B18" s="4" t="s">
        <v>28</v>
      </c>
      <c r="C18" s="11">
        <v>90000</v>
      </c>
      <c r="D18" s="11">
        <v>90000</v>
      </c>
      <c r="E18" s="8">
        <f t="shared" si="0"/>
        <v>9.9667774086378738E-2</v>
      </c>
      <c r="F18" s="13">
        <f t="shared" si="3"/>
        <v>90000</v>
      </c>
      <c r="G18" s="10">
        <f t="shared" si="2"/>
        <v>90000</v>
      </c>
      <c r="H18" s="8">
        <f>G18/G24</f>
        <v>9.9667774086378738E-2</v>
      </c>
      <c r="I18" s="17">
        <f t="shared" si="1"/>
        <v>0</v>
      </c>
      <c r="J18" s="18">
        <f t="shared" si="2"/>
        <v>0</v>
      </c>
    </row>
    <row r="19" spans="1:10" x14ac:dyDescent="0.25">
      <c r="A19" s="22" t="s">
        <v>24</v>
      </c>
      <c r="B19" s="4" t="s">
        <v>28</v>
      </c>
      <c r="C19" s="11">
        <v>90000</v>
      </c>
      <c r="D19" s="11">
        <v>90000</v>
      </c>
      <c r="E19" s="8">
        <f t="shared" si="0"/>
        <v>9.9667774086378738E-2</v>
      </c>
      <c r="F19" s="13">
        <f t="shared" si="3"/>
        <v>90000</v>
      </c>
      <c r="G19" s="10">
        <f t="shared" si="2"/>
        <v>90000</v>
      </c>
      <c r="H19" s="8">
        <f>G19/G24</f>
        <v>9.9667774086378738E-2</v>
      </c>
      <c r="I19" s="17">
        <f t="shared" si="1"/>
        <v>0</v>
      </c>
      <c r="J19" s="18">
        <f t="shared" si="2"/>
        <v>0</v>
      </c>
    </row>
    <row r="20" spans="1:10" x14ac:dyDescent="0.25">
      <c r="A20" s="22" t="s">
        <v>3</v>
      </c>
      <c r="B20" s="4" t="s">
        <v>28</v>
      </c>
      <c r="C20" s="11">
        <v>90000</v>
      </c>
      <c r="D20" s="15">
        <v>90000</v>
      </c>
      <c r="E20" s="8">
        <f t="shared" si="0"/>
        <v>9.9667774086378738E-2</v>
      </c>
      <c r="F20" s="13">
        <f t="shared" si="3"/>
        <v>90000</v>
      </c>
      <c r="G20" s="10">
        <f t="shared" si="2"/>
        <v>90000</v>
      </c>
      <c r="H20" s="8">
        <f>G20/G24</f>
        <v>9.9667774086378738E-2</v>
      </c>
      <c r="I20" s="17">
        <f t="shared" si="1"/>
        <v>0</v>
      </c>
      <c r="J20" s="18">
        <f t="shared" si="2"/>
        <v>0</v>
      </c>
    </row>
    <row r="21" spans="1:10" x14ac:dyDescent="0.25">
      <c r="A21" s="22"/>
      <c r="B21" s="4"/>
      <c r="C21" s="11"/>
      <c r="D21" s="15"/>
      <c r="E21" s="8"/>
      <c r="F21" s="13"/>
      <c r="G21" s="10"/>
      <c r="H21" s="8"/>
      <c r="I21" s="17"/>
      <c r="J21" s="18"/>
    </row>
    <row r="22" spans="1:10" x14ac:dyDescent="0.25">
      <c r="A22" s="22"/>
      <c r="B22" s="4"/>
      <c r="C22" s="11"/>
      <c r="D22" s="15"/>
      <c r="E22" s="8"/>
      <c r="F22" s="13"/>
      <c r="G22" s="10"/>
      <c r="H22" s="8"/>
      <c r="I22" s="17"/>
      <c r="J22" s="18"/>
    </row>
    <row r="23" spans="1:10" x14ac:dyDescent="0.25">
      <c r="A23" s="22"/>
      <c r="B23" s="4"/>
      <c r="C23" s="11"/>
      <c r="D23" s="15"/>
      <c r="E23" s="8"/>
      <c r="F23" s="13"/>
      <c r="G23" s="10"/>
      <c r="H23" s="8"/>
      <c r="I23" s="17"/>
      <c r="J23" s="18"/>
    </row>
    <row r="24" spans="1:10" x14ac:dyDescent="0.25">
      <c r="A24" s="22" t="s">
        <v>5</v>
      </c>
      <c r="B24" s="5"/>
      <c r="C24" s="12">
        <f>SUM(C10:C23)</f>
        <v>903000</v>
      </c>
      <c r="D24" s="16">
        <f>SUM(D10:D23)</f>
        <v>903000</v>
      </c>
      <c r="E24" s="6">
        <f t="shared" ref="E24:J24" si="4">SUM(E10:E23)</f>
        <v>1</v>
      </c>
      <c r="F24" s="14">
        <f t="shared" si="4"/>
        <v>903000</v>
      </c>
      <c r="G24" s="14">
        <f t="shared" si="4"/>
        <v>903000</v>
      </c>
      <c r="H24" s="6">
        <f>SUM(H10:H20)</f>
        <v>1</v>
      </c>
      <c r="I24" s="19">
        <f t="shared" si="4"/>
        <v>0</v>
      </c>
      <c r="J24" s="20">
        <f t="shared" si="4"/>
        <v>0</v>
      </c>
    </row>
    <row r="25" spans="1:10" x14ac:dyDescent="0.25">
      <c r="A25" s="7"/>
      <c r="B25" s="3"/>
      <c r="C25" s="9"/>
      <c r="E25" s="2"/>
    </row>
    <row r="26" spans="1:10" x14ac:dyDescent="0.25">
      <c r="A26" s="21" t="s">
        <v>0</v>
      </c>
    </row>
    <row r="27" spans="1:10" x14ac:dyDescent="0.25">
      <c r="A27" s="23" t="s">
        <v>10</v>
      </c>
      <c r="B27" s="24"/>
      <c r="C27" s="24"/>
      <c r="D27" s="24"/>
      <c r="E27" s="24"/>
      <c r="F27" s="24"/>
      <c r="G27" s="24"/>
      <c r="H27" s="24"/>
      <c r="I27" s="24"/>
      <c r="J27" s="24"/>
    </row>
  </sheetData>
  <mergeCells count="14">
    <mergeCell ref="A27:J27"/>
    <mergeCell ref="A1:J3"/>
    <mergeCell ref="A5:J6"/>
    <mergeCell ref="A4:J4"/>
    <mergeCell ref="J7:J9"/>
    <mergeCell ref="A7:A9"/>
    <mergeCell ref="B7:B9"/>
    <mergeCell ref="C7:C9"/>
    <mergeCell ref="E7:E9"/>
    <mergeCell ref="F7:F9"/>
    <mergeCell ref="G7:G9"/>
    <mergeCell ref="H7:H9"/>
    <mergeCell ref="I7:I9"/>
    <mergeCell ref="D7:D9"/>
  </mergeCells>
  <phoneticPr fontId="12" type="noConversion"/>
  <conditionalFormatting sqref="D24">
    <cfRule type="cellIs" dxfId="0" priority="1" stopIfTrue="1" operator="notEqual">
      <formula>#REF!</formula>
    </cfRule>
  </conditionalFormatting>
  <printOptions verticalCentered="1"/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Patricia Sergeson</cp:lastModifiedBy>
  <cp:lastPrinted>2014-09-25T17:29:11Z</cp:lastPrinted>
  <dcterms:created xsi:type="dcterms:W3CDTF">2011-08-11T15:02:45Z</dcterms:created>
  <dcterms:modified xsi:type="dcterms:W3CDTF">2025-05-29T23:11:06Z</dcterms:modified>
</cp:coreProperties>
</file>